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35" windowWidth="15300" windowHeight="4020"/>
  </bookViews>
  <sheets>
    <sheet name="Листы1-5" sheetId="3" r:id="rId1"/>
    <sheet name="Листы6-8" sheetId="5" r:id="rId2"/>
  </sheets>
  <definedNames>
    <definedName name="_xlnm.Print_Titles" localSheetId="0">'Листы1-5'!$31:$36</definedName>
    <definedName name="_xlnm.Print_Titles" localSheetId="1">'Листы6-8'!$3:$8</definedName>
  </definedNames>
  <calcPr calcId="145621"/>
</workbook>
</file>

<file path=xl/calcChain.xml><?xml version="1.0" encoding="utf-8"?>
<calcChain xmlns="http://schemas.openxmlformats.org/spreadsheetml/2006/main">
  <c r="BP134" i="3" l="1"/>
  <c r="BP51" i="3"/>
  <c r="CF43" i="3" l="1"/>
  <c r="BX43" i="3"/>
  <c r="BP43" i="3"/>
  <c r="CF51" i="3"/>
  <c r="BX51" i="3"/>
  <c r="CH41" i="5" l="1"/>
  <c r="CH38" i="5" s="1"/>
  <c r="CA41" i="5"/>
  <c r="CA38" i="5" s="1"/>
  <c r="BT41" i="5"/>
  <c r="BT38" i="5" s="1"/>
  <c r="CA44" i="5"/>
  <c r="CH44" i="5"/>
  <c r="CH63" i="5"/>
  <c r="CA63" i="5"/>
  <c r="CA62" i="5" s="1"/>
  <c r="BT63" i="5"/>
  <c r="BT62" i="5" s="1"/>
  <c r="CH62" i="5"/>
  <c r="CO62" i="5"/>
  <c r="CO44" i="5"/>
  <c r="CO35" i="5" s="1"/>
  <c r="BT44" i="5"/>
  <c r="CO38" i="5"/>
  <c r="BP82" i="3"/>
  <c r="BX82" i="3"/>
  <c r="CF82" i="3"/>
  <c r="BP84" i="3"/>
  <c r="BX84" i="3"/>
  <c r="CF84" i="3"/>
  <c r="CO69" i="5" l="1"/>
  <c r="CO72" i="5" s="1"/>
  <c r="CO9" i="5"/>
  <c r="CH35" i="5"/>
  <c r="CA35" i="5"/>
  <c r="BT35" i="5"/>
  <c r="CF87" i="3"/>
  <c r="BX87" i="3"/>
  <c r="BP87" i="3"/>
  <c r="CH9" i="5" l="1"/>
  <c r="CH69" i="5"/>
  <c r="CH72" i="5" s="1"/>
  <c r="CA9" i="5"/>
  <c r="CA69" i="5"/>
  <c r="CA72" i="5" s="1"/>
  <c r="BT9" i="5"/>
  <c r="BT69" i="5"/>
  <c r="BT72" i="5" s="1"/>
  <c r="CF134" i="3"/>
  <c r="BX134" i="3"/>
  <c r="CF50" i="3" l="1"/>
  <c r="BX50" i="3"/>
  <c r="BP50" i="3"/>
  <c r="CF48" i="3"/>
  <c r="BX48" i="3"/>
  <c r="BP48" i="3"/>
  <c r="BP129" i="3" l="1"/>
  <c r="BX42" i="3" l="1"/>
  <c r="BX39" i="3" s="1"/>
  <c r="CF42" i="3"/>
  <c r="CF39" i="3" s="1"/>
  <c r="BP42" i="3"/>
  <c r="BP39" i="3" s="1"/>
  <c r="BX105" i="3" l="1"/>
  <c r="CF105" i="3"/>
  <c r="BX111" i="3"/>
  <c r="CF111" i="3"/>
  <c r="BX122" i="3"/>
  <c r="CF122" i="3"/>
  <c r="BX129" i="3"/>
  <c r="CF129" i="3"/>
  <c r="BX138" i="3"/>
  <c r="CF138" i="3"/>
  <c r="BX144" i="3"/>
  <c r="CF144" i="3"/>
  <c r="BX149" i="3"/>
  <c r="CF149" i="3"/>
  <c r="BP149" i="3"/>
  <c r="BP144" i="3"/>
  <c r="BP138" i="3"/>
  <c r="BP122" i="3"/>
  <c r="BP111" i="3"/>
  <c r="BP105" i="3"/>
  <c r="BP95" i="3"/>
  <c r="BP80" i="3"/>
  <c r="BX95" i="3"/>
  <c r="CF95" i="3"/>
  <c r="BX80" i="3"/>
  <c r="CF80" i="3"/>
  <c r="BX79" i="3" l="1"/>
  <c r="CF79" i="3"/>
  <c r="BP79" i="3"/>
</calcChain>
</file>

<file path=xl/sharedStrings.xml><?xml version="1.0" encoding="utf-8"?>
<sst xmlns="http://schemas.openxmlformats.org/spreadsheetml/2006/main" count="666" uniqueCount="459">
  <si>
    <r>
      <t>13</t>
    </r>
    <r>
      <rPr>
        <sz val="8"/>
        <rFont val="Times New Roman"/>
        <family val="1"/>
        <charset val="204"/>
      </rPr>
      <t xml:space="preserve"> Указывается уникальный код объекта капитального строительства, объекта недвижимого имущества.</t>
    </r>
  </si>
  <si>
    <r>
      <t>16</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</si>
  <si>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18</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</si>
  <si>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</si>
  <si>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</si>
  <si>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</si>
  <si>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</si>
  <si>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</si>
  <si>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</si>
  <si>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</si>
  <si>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</si>
  <si>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</si>
  <si>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</si>
  <si>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</si>
  <si>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</si>
  <si>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</si>
  <si>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</si>
  <si>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</si>
  <si>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и 20</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</si>
  <si>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</si>
  <si>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</si>
  <si>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</si>
  <si>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</si>
  <si>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</si>
  <si>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</si>
  <si>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</si>
  <si>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</si>
  <si>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Код по</t>
  </si>
  <si>
    <t>бюджетной</t>
  </si>
  <si>
    <t>фикации</t>
  </si>
  <si>
    <t>Сумма</t>
  </si>
  <si>
    <t>текущий</t>
  </si>
  <si>
    <t>год</t>
  </si>
  <si>
    <t>планового</t>
  </si>
  <si>
    <t>периода</t>
  </si>
  <si>
    <t>за пре-</t>
  </si>
  <si>
    <t>делами</t>
  </si>
  <si>
    <t>Наименование показателя</t>
  </si>
  <si>
    <t>Утверждаю</t>
  </si>
  <si>
    <t>в том числе:</t>
  </si>
  <si>
    <t>0001</t>
  </si>
  <si>
    <t>0002</t>
  </si>
  <si>
    <t>1000</t>
  </si>
  <si>
    <t>1100</t>
  </si>
  <si>
    <t>120</t>
  </si>
  <si>
    <t>х</t>
  </si>
  <si>
    <t>130</t>
  </si>
  <si>
    <t>доходы от оказания услуг, работ, компенсации затрат учреждений, всего</t>
  </si>
  <si>
    <t>1210</t>
  </si>
  <si>
    <t>1220</t>
  </si>
  <si>
    <t>1300</t>
  </si>
  <si>
    <t>140</t>
  </si>
  <si>
    <t>безвозмездные денежные поступления, всего</t>
  </si>
  <si>
    <t>1400</t>
  </si>
  <si>
    <t>150</t>
  </si>
  <si>
    <t>1500</t>
  </si>
  <si>
    <t>180</t>
  </si>
  <si>
    <t>целевые субсидии</t>
  </si>
  <si>
    <t>субсидии на осуществление капитальных вложений</t>
  </si>
  <si>
    <t>доходы от операций с активами, всего</t>
  </si>
  <si>
    <t>из них:</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</si>
  <si>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</si>
  <si>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</si>
  <si>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</si>
  <si>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</si>
  <si>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</si>
  <si>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</si>
  <si>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</si>
  <si>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</si>
  <si>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</si>
  <si>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</si>
  <si>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</si>
  <si>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</si>
  <si>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</si>
  <si>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</si>
  <si>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2150</t>
  </si>
  <si>
    <t>2160</t>
  </si>
  <si>
    <t>131</t>
  </si>
  <si>
    <t>134</t>
  </si>
  <si>
    <t>2170</t>
  </si>
  <si>
    <t>139</t>
  </si>
  <si>
    <t>2200</t>
  </si>
  <si>
    <t>300</t>
  </si>
  <si>
    <t>социальные и иные выплаты населению, всего</t>
  </si>
  <si>
    <t>2210</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</si>
  <si>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</si>
  <si>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</si>
  <si>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</si>
  <si>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</si>
  <si>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</si>
  <si>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</si>
  <si>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</si>
  <si>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</si>
  <si>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</si>
  <si>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</si>
  <si>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</si>
  <si>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</si>
  <si>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</si>
  <si>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</si>
  <si>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</si>
  <si>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</si>
  <si>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</si>
  <si>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</si>
  <si>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</si>
  <si>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</si>
  <si>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</si>
  <si>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</si>
  <si>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</si>
  <si>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</si>
  <si>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</si>
  <si>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</si>
  <si>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</si>
  <si>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</si>
  <si>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</si>
  <si>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</si>
  <si>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</si>
  <si>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</si>
  <si>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</si>
  <si>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</si>
  <si>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</si>
  <si>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</si>
  <si>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2600</t>
  </si>
  <si>
    <t>2610</t>
  </si>
  <si>
    <t>241</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</si>
  <si>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</si>
  <si>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</si>
  <si>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</si>
  <si>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</si>
  <si>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</si>
  <si>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</si>
  <si>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</si>
  <si>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</si>
  <si>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</si>
  <si>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</si>
  <si>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</si>
  <si>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3000</t>
  </si>
  <si>
    <t>3010</t>
  </si>
  <si>
    <t>3020</t>
  </si>
  <si>
    <t>3030</t>
  </si>
  <si>
    <t>4000</t>
  </si>
  <si>
    <t>4010</t>
  </si>
  <si>
    <t>610</t>
  </si>
  <si>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</si>
  <si>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</si>
  <si>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</si>
  <si>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</si>
  <si>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</si>
  <si>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</si>
  <si>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</si>
  <si>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</si>
  <si>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</si>
  <si>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</si>
  <si>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собственности, всего</t>
  </si>
  <si>
    <t>капитальные вложения в объекты государственной (муниципальной)</t>
  </si>
  <si>
    <t>№</t>
  </si>
  <si>
    <t>строк</t>
  </si>
  <si>
    <t>Год</t>
  </si>
  <si>
    <t>начала</t>
  </si>
  <si>
    <t>закупки</t>
  </si>
  <si>
    <t>(текущий</t>
  </si>
  <si>
    <t>финансовый</t>
  </si>
  <si>
    <t>(первый год</t>
  </si>
  <si>
    <t>год)</t>
  </si>
  <si>
    <t>периода)</t>
  </si>
  <si>
    <t>(второй год</t>
  </si>
  <si>
    <t>1</t>
  </si>
  <si>
    <t>1.2.</t>
  </si>
  <si>
    <t>1.1.</t>
  </si>
  <si>
    <t>1.3.</t>
  </si>
  <si>
    <t>1.4.</t>
  </si>
  <si>
    <t>1.4.1.</t>
  </si>
  <si>
    <t>1.4.1.1.</t>
  </si>
  <si>
    <t>1.4.1.2.</t>
  </si>
  <si>
    <t>за счет субсидий, предоставляемых на финансовое обеспечение выполнения</t>
  </si>
  <si>
    <t>в соответствии с Федеральным законом № 44-ФЗ</t>
  </si>
  <si>
    <t>по контрактам (договорам), планируемым к заключению в соответствующем</t>
  </si>
  <si>
    <t>финансовом году без применения норм Федерального закона № 44-ФЗ</t>
  </si>
  <si>
    <t>1.4.2.</t>
  </si>
  <si>
    <t>1.4.2.1.</t>
  </si>
  <si>
    <t>1.4.2.2.</t>
  </si>
  <si>
    <t>1.4.4.</t>
  </si>
  <si>
    <t>1.4.3.</t>
  </si>
  <si>
    <t>1.4.4.1.</t>
  </si>
  <si>
    <t>1.4.4.2.</t>
  </si>
  <si>
    <t>1.4.5.</t>
  </si>
  <si>
    <t>за счет субсидий, предоставляемых в соответствии с абзацем вторым</t>
  </si>
  <si>
    <t>1.4.5.1.</t>
  </si>
  <si>
    <t>1.4.5.2.</t>
  </si>
  <si>
    <t>в соответствии с Федеральным законом № 223-ФЗ</t>
  </si>
  <si>
    <t>3.</t>
  </si>
  <si>
    <t>2.</t>
  </si>
  <si>
    <t>в том числе по году начала закупки:</t>
  </si>
  <si>
    <t>Исполнитель</t>
  </si>
  <si>
    <t>1200</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</si>
  <si>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</si>
  <si>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</si>
  <si>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</si>
  <si>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</si>
  <si>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</si>
  <si>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</si>
  <si>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2180</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</si>
  <si>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</si>
  <si>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</si>
  <si>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</si>
  <si>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</si>
  <si>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</si>
  <si>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</si>
  <si>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</si>
  <si>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</si>
  <si>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</si>
  <si>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</si>
  <si>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2460</t>
  </si>
  <si>
    <t xml:space="preserve">финансовом году с учетом требований Федерального закона № 44-ФЗ и </t>
  </si>
  <si>
    <t>классификации</t>
  </si>
  <si>
    <t>1.3.1.</t>
  </si>
  <si>
    <t>1.3.2.</t>
  </si>
  <si>
    <t>по контрактам (договорам), заключенным до начала текущего финансового года</t>
  </si>
  <si>
    <t>План финансово-хозяйственной деятельности</t>
  </si>
  <si>
    <t>на 20</t>
  </si>
  <si>
    <t>год и плановый период 20</t>
  </si>
  <si>
    <r>
      <t>годов</t>
    </r>
    <r>
      <rPr>
        <b/>
        <vertAlign val="superscript"/>
        <sz val="12"/>
        <rFont val="Times New Roman"/>
        <family val="1"/>
        <charset val="204"/>
      </rPr>
      <t/>
    </r>
  </si>
  <si>
    <r>
      <t xml:space="preserve"> г.</t>
    </r>
    <r>
      <rPr>
        <vertAlign val="superscript"/>
        <sz val="10"/>
        <rFont val="Times New Roman"/>
        <family val="1"/>
        <charset val="204"/>
      </rPr>
      <t>1</t>
    </r>
  </si>
  <si>
    <t>Вид документа</t>
  </si>
  <si>
    <r>
      <t>(первичный — «0», уточненный — «1», «2», «3», «...»)</t>
    </r>
    <r>
      <rPr>
        <vertAlign val="superscript"/>
        <sz val="7"/>
        <rFont val="Times New Roman"/>
        <family val="1"/>
        <charset val="204"/>
      </rPr>
      <t>2</t>
    </r>
  </si>
  <si>
    <t>первый год</t>
  </si>
  <si>
    <t>второй год</t>
  </si>
  <si>
    <t>за пределами</t>
  </si>
  <si>
    <r>
      <t>Остаток средств на начало текущего финансового года</t>
    </r>
    <r>
      <rPr>
        <vertAlign val="superscript"/>
        <sz val="10"/>
        <rFont val="Times New Roman"/>
        <family val="1"/>
        <charset val="204"/>
      </rPr>
      <t>4</t>
    </r>
  </si>
  <si>
    <r>
      <t>Остаток средств на конец текущего финансового года</t>
    </r>
    <r>
      <rPr>
        <vertAlign val="superscript"/>
        <sz val="10"/>
        <rFont val="Times New Roman"/>
        <family val="1"/>
        <charset val="204"/>
      </rPr>
      <t>4</t>
    </r>
  </si>
  <si>
    <t>Поступления, всего:</t>
  </si>
  <si>
    <t>доходы от собственности</t>
  </si>
  <si>
    <t>от приносящей доход деятельности</t>
  </si>
  <si>
    <t>1230</t>
  </si>
  <si>
    <t>доходы от штрафов, пеней, иных сумм принудительного изъятия</t>
  </si>
  <si>
    <t>1430</t>
  </si>
  <si>
    <t>прочие доходы</t>
  </si>
  <si>
    <t>1600</t>
  </si>
  <si>
    <t>доходы от операций с нефинансовыми активами, всего</t>
  </si>
  <si>
    <t>1610</t>
  </si>
  <si>
    <t>доходы от выбытия основных средств</t>
  </si>
  <si>
    <t>1611</t>
  </si>
  <si>
    <t>410</t>
  </si>
  <si>
    <t>доходы от выбытия нематериальных активов</t>
  </si>
  <si>
    <t>1612</t>
  </si>
  <si>
    <t>420</t>
  </si>
  <si>
    <t>1613</t>
  </si>
  <si>
    <t>1614</t>
  </si>
  <si>
    <t>430</t>
  </si>
  <si>
    <t>440</t>
  </si>
  <si>
    <t>доходы от выбытия непроизведенных активов</t>
  </si>
  <si>
    <t>доходы от выбытия материальных запасов</t>
  </si>
  <si>
    <t>1620</t>
  </si>
  <si>
    <t>600</t>
  </si>
  <si>
    <t>поступления от операций с финансовыми активами, всего</t>
  </si>
  <si>
    <t>1621</t>
  </si>
  <si>
    <t>620</t>
  </si>
  <si>
    <t>поступление средств от реализации векселей, облигаций и иных ценных бумаг (кроме акций)</t>
  </si>
  <si>
    <t>1622</t>
  </si>
  <si>
    <t>630</t>
  </si>
  <si>
    <t>1623</t>
  </si>
  <si>
    <t>650</t>
  </si>
  <si>
    <t>возврат денежных средств с иных финансовых активов, в том числе со счетов</t>
  </si>
  <si>
    <t>управляющих компаний</t>
  </si>
  <si>
    <t>поступления от продажи акций и иных форм участия в капитале, находящихся</t>
  </si>
  <si>
    <t>в федеральной собственности</t>
  </si>
  <si>
    <r>
      <t>прочие поступления, всего</t>
    </r>
    <r>
      <rPr>
        <vertAlign val="superscript"/>
        <sz val="10"/>
        <rFont val="Times New Roman"/>
        <family val="1"/>
        <charset val="204"/>
      </rPr>
      <t>5</t>
    </r>
  </si>
  <si>
    <t>1700</t>
  </si>
  <si>
    <t>увеличение остатков денежных средств</t>
  </si>
  <si>
    <t>1710</t>
  </si>
  <si>
    <t>1720</t>
  </si>
  <si>
    <t>поступление средств в рамках расчетов между головным учреждением</t>
  </si>
  <si>
    <r>
      <t>и обособленным подразделением</t>
    </r>
    <r>
      <rPr>
        <vertAlign val="superscript"/>
        <sz val="10"/>
        <rFont val="Times New Roman"/>
        <family val="1"/>
        <charset val="204"/>
      </rPr>
      <t>6</t>
    </r>
  </si>
  <si>
    <t>1730</t>
  </si>
  <si>
    <t>640</t>
  </si>
  <si>
    <t>получение ссуд, кредитов (заимствований)</t>
  </si>
  <si>
    <t>1740</t>
  </si>
  <si>
    <t>710</t>
  </si>
  <si>
    <t>Выплаты, всего:</t>
  </si>
  <si>
    <t>труда работников и иные выплаты работникам учреждений</t>
  </si>
  <si>
    <t>выплаты военнослужащим и сотрудникам, имеющим специальные звания,</t>
  </si>
  <si>
    <t>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</si>
  <si>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</si>
  <si>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t>
  </si>
  <si>
    <t>подлежащих обложению страховыми взносами</t>
  </si>
  <si>
    <t>323</t>
  </si>
  <si>
    <t>2250</t>
  </si>
  <si>
    <t>приобретение товаров, работ, услуг в пользу граждан в целях их социального обеспечения</t>
  </si>
  <si>
    <t>на премирование физических лиц за достижения в области культуры, искусства,</t>
  </si>
  <si>
    <t>образования, науки и техники, а также на предоставление грантов с целью</t>
  </si>
  <si>
    <t>поддержки проектов в области науки, культуры и искусства</t>
  </si>
  <si>
    <t>пособия, компенсации и иные социальные выплаты гражданам, кроме публичных</t>
  </si>
  <si>
    <t>нормативных обязательств</t>
  </si>
  <si>
    <t>814</t>
  </si>
  <si>
    <t>гранты юридическим лицам (кроме некоммерческих организаций),</t>
  </si>
  <si>
    <t>индивидуальным предпринимателям</t>
  </si>
  <si>
    <t>платежи в целях обеспечения реализации соглашений с правительствами</t>
  </si>
  <si>
    <t>прочие выплаты (кроме выплат на закупку товаров, работ, услуг), всего</t>
  </si>
  <si>
    <t>2510</t>
  </si>
  <si>
    <t>832</t>
  </si>
  <si>
    <t>закупку научно-исследовательских, опытно-конструкторских и технологических работ</t>
  </si>
  <si>
    <t>2620</t>
  </si>
  <si>
    <t>прочую закупку товаров, работ и услуг</t>
  </si>
  <si>
    <t>245</t>
  </si>
  <si>
    <t>247</t>
  </si>
  <si>
    <t>нужд в области геодезии и картографии вне рамок государственного оборонного заказа</t>
  </si>
  <si>
    <t>закупку товаров, работ и услуг для обеспечения государственных (муниципальных)</t>
  </si>
  <si>
    <t>закупку энергетических ресурсов</t>
  </si>
  <si>
    <t>2700</t>
  </si>
  <si>
    <t>2710</t>
  </si>
  <si>
    <t>приобретение объектов недвижимого имущества</t>
  </si>
  <si>
    <t>2720</t>
  </si>
  <si>
    <t>4020</t>
  </si>
  <si>
    <t>уменьшение остатков денежных средств</t>
  </si>
  <si>
    <t>перечисление средств в рамках расчетов между головным учреждением</t>
  </si>
  <si>
    <r>
      <t>и обособленным подразделением</t>
    </r>
    <r>
      <rPr>
        <vertAlign val="superscript"/>
        <sz val="10"/>
        <rFont val="Times New Roman"/>
        <family val="1"/>
        <charset val="204"/>
      </rPr>
      <t>10</t>
    </r>
  </si>
  <si>
    <t>4030</t>
  </si>
  <si>
    <t>520</t>
  </si>
  <si>
    <t>530</t>
  </si>
  <si>
    <t>4040</t>
  </si>
  <si>
    <t>4050</t>
  </si>
  <si>
    <t>540</t>
  </si>
  <si>
    <t>возврат ссуд, кредитов (заимствований)</t>
  </si>
  <si>
    <t>4060</t>
  </si>
  <si>
    <t>вложение денежных средств в векселя, облигации и иные ценные бумаги (кроме акций)</t>
  </si>
  <si>
    <t>Код по бюджет-</t>
  </si>
  <si>
    <t>ной класси-</t>
  </si>
  <si>
    <t>вложение денежных средств в акции и иные финансовые инструменты</t>
  </si>
  <si>
    <t>предоставление ссуд, кредитов (заимствований)</t>
  </si>
  <si>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</si>
  <si>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</si>
  <si>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</si>
  <si>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</si>
  <si>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</si>
  <si>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</si>
  <si>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</si>
  <si>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</si>
  <si>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</si>
  <si>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субсидии на финансовое обеспечение выполнения государственного задания за счет</t>
  </si>
  <si>
    <t>средств бюджета Федерального фонда обязательного медицинского страхования</t>
  </si>
  <si>
    <t>гранты, гранты в форме субсидий, пожертвования, иные безвозмездные перечисления</t>
  </si>
  <si>
    <t>от физических и юридических лиц, в том числе иностранных организаций</t>
  </si>
  <si>
    <t>денежное довольствие военнослужащих и сотрудников, имеющих специальные звания</t>
  </si>
  <si>
    <t>исполнение судебных актов судебных органов иностранных государств, международных</t>
  </si>
  <si>
    <t>в судебных органах иностранных государств, в международных судах и арбитражах</t>
  </si>
  <si>
    <r>
      <t>Федерации</t>
    </r>
    <r>
      <rPr>
        <vertAlign val="superscript"/>
        <sz val="8"/>
        <rFont val="Times New Roman"/>
        <family val="1"/>
        <charset val="204"/>
      </rPr>
      <t>3</t>
    </r>
  </si>
  <si>
    <t>пункта,</t>
  </si>
  <si>
    <t>под-</t>
  </si>
  <si>
    <t>пункта</t>
  </si>
  <si>
    <r>
      <t>Федерации</t>
    </r>
    <r>
      <rPr>
        <vertAlign val="superscript"/>
        <sz val="9"/>
        <rFont val="Times New Roman"/>
        <family val="1"/>
        <charset val="204"/>
      </rPr>
      <t>12</t>
    </r>
  </si>
  <si>
    <t>5</t>
  </si>
  <si>
    <t>6</t>
  </si>
  <si>
    <t>Уникаль-</t>
  </si>
  <si>
    <t>ный</t>
  </si>
  <si>
    <r>
      <t>код</t>
    </r>
    <r>
      <rPr>
        <vertAlign val="superscript"/>
        <sz val="9"/>
        <rFont val="Times New Roman"/>
        <family val="1"/>
        <charset val="204"/>
      </rPr>
      <t>13</t>
    </r>
  </si>
  <si>
    <r>
      <t>Выплаты на закупку товаров, работ, услуг, всего</t>
    </r>
    <r>
      <rPr>
        <b/>
        <vertAlign val="superscript"/>
        <sz val="9"/>
        <rFont val="Times New Roman"/>
        <family val="1"/>
        <charset val="204"/>
      </rPr>
      <t>14</t>
    </r>
  </si>
  <si>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</si>
  <si>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</si>
  <si>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</si>
  <si>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закон № 44-ФЗ) и Федерального закона от 18 июля 2011 г. № 223-ФЗ «О закупках</t>
  </si>
  <si>
    <t>товаров, работ, услуг отдельными видами юридических лиц» (Собрание законо-</t>
  </si>
  <si>
    <r>
      <t>(далее — Федеральный закон № 223-ФЗ)</t>
    </r>
    <r>
      <rPr>
        <vertAlign val="superscript"/>
        <sz val="9"/>
        <rFont val="Times New Roman"/>
        <family val="1"/>
        <charset val="204"/>
      </rPr>
      <t>15</t>
    </r>
  </si>
  <si>
    <r>
      <t>и Федерального закона № 223-ФЗ</t>
    </r>
    <r>
      <rPr>
        <vertAlign val="superscript"/>
        <sz val="9"/>
        <rFont val="Times New Roman"/>
        <family val="1"/>
        <charset val="204"/>
      </rPr>
      <t>15</t>
    </r>
  </si>
  <si>
    <t>261000</t>
  </si>
  <si>
    <t>262000</t>
  </si>
  <si>
    <t>263000</t>
  </si>
  <si>
    <t>263100</t>
  </si>
  <si>
    <t>в соответствии с Федеральным законом № 44-ФЗ, всего</t>
  </si>
  <si>
    <r>
      <t>из них</t>
    </r>
    <r>
      <rPr>
        <vertAlign val="superscript"/>
        <sz val="9"/>
        <rFont val="Times New Roman"/>
        <family val="1"/>
        <charset val="204"/>
      </rPr>
      <t>12</t>
    </r>
    <r>
      <rPr>
        <sz val="9"/>
        <rFont val="Times New Roman"/>
        <family val="1"/>
        <charset val="204"/>
      </rPr>
      <t>:</t>
    </r>
  </si>
  <si>
    <r>
      <t>из них</t>
    </r>
    <r>
      <rPr>
        <vertAlign val="superscript"/>
        <sz val="9"/>
        <rFont val="Times New Roman"/>
        <family val="1"/>
        <charset val="204"/>
      </rPr>
      <t>13</t>
    </r>
    <r>
      <rPr>
        <sz val="9"/>
        <rFont val="Times New Roman"/>
        <family val="1"/>
        <charset val="204"/>
      </rPr>
      <t>:</t>
    </r>
  </si>
  <si>
    <t>263200</t>
  </si>
  <si>
    <t>264000</t>
  </si>
  <si>
    <t>264100</t>
  </si>
  <si>
    <t>264110</t>
  </si>
  <si>
    <t>264120</t>
  </si>
  <si>
    <r>
      <t>Федерального закона № 223-ФЗ, всего</t>
    </r>
    <r>
      <rPr>
        <vertAlign val="superscript"/>
        <sz val="9"/>
        <rFont val="Times New Roman"/>
        <family val="1"/>
        <charset val="204"/>
      </rPr>
      <t>16</t>
    </r>
  </si>
  <si>
    <t>государственного задания, всего</t>
  </si>
  <si>
    <r>
      <t>в соответствии с Федеральным законом № 223-ФЗ</t>
    </r>
    <r>
      <rPr>
        <vertAlign val="superscript"/>
        <sz val="9"/>
        <rFont val="Times New Roman"/>
        <family val="1"/>
        <charset val="204"/>
      </rPr>
      <t>17</t>
    </r>
  </si>
  <si>
    <t>264200</t>
  </si>
  <si>
    <t>264210</t>
  </si>
  <si>
    <t>264220</t>
  </si>
  <si>
    <t>264300</t>
  </si>
  <si>
    <r>
      <t>за счет субсидий, предоставляемых на осуществление капитальных вложений</t>
    </r>
    <r>
      <rPr>
        <vertAlign val="superscript"/>
        <sz val="9"/>
        <rFont val="Times New Roman"/>
        <family val="1"/>
        <charset val="204"/>
      </rPr>
      <t>18</t>
    </r>
  </si>
  <si>
    <t>за счет средств обязательного медицинского страхования, всего</t>
  </si>
  <si>
    <t>264400</t>
  </si>
  <si>
    <t>264410</t>
  </si>
  <si>
    <t>264420</t>
  </si>
  <si>
    <t>264500</t>
  </si>
  <si>
    <t>264510</t>
  </si>
  <si>
    <t>за счет прочих источников финансового обеспечения, всего</t>
  </si>
  <si>
    <t>264520</t>
  </si>
  <si>
    <t>265000</t>
  </si>
  <si>
    <t>265100</t>
  </si>
  <si>
    <t>Итого по контрактам, планируемым к заключению в соответствующем финансовом</t>
  </si>
  <si>
    <t>году в соответствии с Федеральным законом № 44-ФЗ, по соответствующему году</t>
  </si>
  <si>
    <t>266000</t>
  </si>
  <si>
    <t>266100</t>
  </si>
  <si>
    <t>Итого по договорам, планируемым к заключению в соответствующем финансовом</t>
  </si>
  <si>
    <t>году закупки</t>
  </si>
  <si>
    <t>в том числе по годам начала закупки:</t>
  </si>
  <si>
    <t>(уполномоченное лицо)</t>
  </si>
  <si>
    <t>Руководитель</t>
  </si>
  <si>
    <t>по контрактам (договорам), заключенным до начала текущего финансового</t>
  </si>
  <si>
    <t>года с учетом требований Федерального закона № 44-ФЗ</t>
  </si>
  <si>
    <r>
      <t>11</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</si>
  <si>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(наименование должностного лица)</t>
  </si>
  <si>
    <t>поступление средств от погашения предоставленных ранее ссуд, кредитов</t>
  </si>
  <si>
    <t>321</t>
  </si>
  <si>
    <t>судов и арбитражей, мировых соглашений, заключенных в рамках судебных процессов</t>
  </si>
  <si>
    <r>
      <t>Раздел 2. Сведения по выплатам на закупку товаров, работ, услуг</t>
    </r>
    <r>
      <rPr>
        <b/>
        <vertAlign val="superscript"/>
        <sz val="9"/>
        <rFont val="Times New Roman"/>
        <family val="1"/>
        <charset val="204"/>
      </rPr>
      <t>11</t>
    </r>
  </si>
  <si>
    <r>
      <t>и Федерального закона № 223-ФЗ, всего</t>
    </r>
    <r>
      <rPr>
        <vertAlign val="superscript"/>
        <sz val="9"/>
        <rFont val="Times New Roman"/>
        <family val="1"/>
        <charset val="204"/>
      </rPr>
      <t>16</t>
    </r>
  </si>
  <si>
    <t>году в соответствии с Федеральным законом № 223-ФЗ, по соответствующему</t>
  </si>
  <si>
    <r>
      <t>17</t>
    </r>
    <r>
      <rPr>
        <sz val="8"/>
        <rFont val="Times New Roman"/>
        <family val="1"/>
        <charset val="204"/>
      </rPr>
      <t xml:space="preserve"> Федеральным государственным бюджетным учреждением показатель не формируется.</t>
    </r>
  </si>
  <si>
    <t>расходы на закупку товаров, работ, услуг, всего</t>
  </si>
  <si>
    <t>специальные расходы</t>
  </si>
  <si>
    <t>2800</t>
  </si>
  <si>
    <t>880</t>
  </si>
  <si>
    <t>по строкам 2000—2800 — коды видов расходов бюджетов классификации расходов бюджетов;</t>
  </si>
  <si>
    <t>260000</t>
  </si>
  <si>
    <t>Федерации, 2013, № 14, ст. 1652; 2022, № 29, ст. 5239) (далее — Федеральный</t>
  </si>
  <si>
    <t>дательства Российской Федерации, 2011, № 30, ст. 4571; 2022, № 29, ст. 5239)</t>
  </si>
  <si>
    <r>
      <t>пункта 1 статьи 78</t>
    </r>
    <r>
      <rPr>
        <vertAlign val="superscript"/>
        <sz val="9"/>
        <rFont val="Times New Roman"/>
        <family val="1"/>
        <charset val="204"/>
      </rPr>
      <t>1</t>
    </r>
    <r>
      <rPr>
        <sz val="9"/>
        <rFont val="Times New Roman"/>
        <family val="1"/>
        <charset val="204"/>
      </rPr>
      <t xml:space="preserve"> Бюджетного кодекса Российской Федерации, всего</t>
    </r>
  </si>
  <si>
    <t>закупки, всего</t>
  </si>
  <si>
    <r>
      <t xml:space="preserve"> г.</t>
    </r>
    <r>
      <rPr>
        <vertAlign val="superscript"/>
        <sz val="9"/>
        <rFont val="Times New Roman"/>
        <family val="1"/>
        <charset val="204"/>
      </rPr>
      <t>19</t>
    </r>
  </si>
  <si>
    <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t>
    </r>
    <r>
      <rPr>
        <vertAlign val="superscript"/>
        <sz val="8"/>
        <rFont val="Times New Roman"/>
        <family val="1"/>
        <charset val="204"/>
      </rPr>
      <t>1</t>
    </r>
    <r>
      <rPr>
        <sz val="8"/>
        <rFont val="Times New Roman"/>
        <family val="1"/>
        <charset val="204"/>
      </rPr>
      <t xml:space="preserve"> Бюджетного кодекса Российской Федерации (Собрание законодательства Российской Федерации, 1998, № 31, ст. 3823; 2013, № 52, ст. 6983) в целях достижения результатов федерального проекта, в том числе входящего в состав соответствующего национального проекта (программы), показатели строк 263100, 264210, 264300 и 264510 Раздела 2 «Сведения по выплатам на закупку товаров, работ, услуг» Плана дополнительно детализируются по коду структурного элемента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</si>
  <si>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15</t>
    </r>
    <r>
      <rPr>
        <sz val="8"/>
        <rFont val="Times New Roman"/>
        <family val="1"/>
        <charset val="204"/>
      </rPr>
      <t xml:space="preserve"> Указывается сумма контрактов (договоров) на закупку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</si>
  <si>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19</t>
    </r>
    <r>
      <rPr>
        <sz val="8"/>
        <rFont val="Times New Roman"/>
        <family val="1"/>
        <charset val="204"/>
      </rPr>
      <t xml:space="preserve"> Указывается дата подписания Плана руководителем (уполномоченным лицом) учреждения.</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</si>
  <si>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</si>
  <si>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14</t>
    </r>
    <r>
      <rPr>
        <sz val="8"/>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t>
    </r>
  </si>
  <si>
    <t>Согласовано</t>
  </si>
  <si>
    <t>Начальник финансового управления администрации</t>
  </si>
  <si>
    <t>Дальнегорского городского округа</t>
  </si>
  <si>
    <t>Г.П. Пинская</t>
  </si>
  <si>
    <t>Начальник Управления образования администрации</t>
  </si>
  <si>
    <t>Н.А. Гумен</t>
  </si>
  <si>
    <t>(наименование учреждения)</t>
  </si>
  <si>
    <t>250501001</t>
  </si>
  <si>
    <t>965</t>
  </si>
  <si>
    <t>Управление образования администрации Дальнегорского городского округа</t>
  </si>
  <si>
    <t>05320460</t>
  </si>
  <si>
    <t>Замесститель заведующего по финансово-экономической работе</t>
  </si>
  <si>
    <t>Исполняющий обязанности заведующего</t>
  </si>
  <si>
    <t>И. А. Тузикова</t>
  </si>
  <si>
    <t>на 2023 г.</t>
  </si>
  <si>
    <t>на 2024 г.</t>
  </si>
  <si>
    <t>на 2025 г.</t>
  </si>
  <si>
    <t>23</t>
  </si>
  <si>
    <t>24</t>
  </si>
  <si>
    <t>25</t>
  </si>
  <si>
    <t>МОБУ "СОШ № 21"</t>
  </si>
  <si>
    <t>И. В. Ни</t>
  </si>
  <si>
    <t>05303635</t>
  </si>
  <si>
    <t>2505004314</t>
  </si>
  <si>
    <t>декабря</t>
  </si>
  <si>
    <t>22</t>
  </si>
  <si>
    <t>20</t>
  </si>
  <si>
    <t>Директор</t>
  </si>
  <si>
    <t>Приложение № 1                                                                                                                   к Порядку составления и ведения планов финансово-хозяйственной деятельности муниципальных учреждений Дальнегорского городского округа, подведомственных Управлению образования администрации Дальнегорского городского округа, утвержденного приказом Управления образования Дальнегорского городского округа от 06.12.2022 № 550-а</t>
  </si>
  <si>
    <t>20.12.2022</t>
  </si>
  <si>
    <t xml:space="preserve">субсидии на финансовое обеспечение выполнения государственного задания за счет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</si>
</sst>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6"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b/>
      <vertAlign val="superscript"/>
      <sz val="10"/>
      <name val="Times New Roman"/>
      <family val="1"/>
      <charset val="204"/>
    </font>
    <font>
      <vertAlign val="superscript"/>
      <sz val="8"/>
      <name val="Times New Roman"/>
      <family val="1"/>
      <charset val="204"/>
    </font>
    <font>
      <b/>
      <sz val="9"/>
      <name val="Times New Roman"/>
      <family val="1"/>
      <charset val="204"/>
    </font>
    <font>
      <b/>
      <vertAlign val="superscript"/>
      <sz val="9"/>
      <name val="Times New Roman"/>
      <family val="1"/>
      <charset val="204"/>
    </font>
    <font>
      <vertAlign val="superscript"/>
      <sz val="7"/>
      <name val="Times New Roman"/>
      <family val="1"/>
      <charset val="204"/>
    </font>
    <font>
      <sz val="10"/>
      <name val="Arial Cyr"/>
      <charset val="204"/>
    </font>
  </fonts>
  <fills count="2">
    <fill>
      <patternFill patternType="none"/>
    </fill>
    <fill>
      <patternFill patternType="gray125"/>
    </fill>
  </fills>
  <borders count="3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15" fillId="0" borderId="0" applyFont="0" applyFill="0" applyBorder="0" applyAlignment="0" applyProtection="0"/>
  </cellStyleXfs>
  <cellXfs count="252">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right"/>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left"/>
    </xf>
    <xf numFmtId="49" fontId="5" fillId="0" borderId="0" xfId="0" applyNumberFormat="1" applyFont="1" applyAlignment="1">
      <alignment horizontal="left"/>
    </xf>
    <xf numFmtId="0" fontId="2" fillId="0" borderId="0" xfId="0" applyFont="1" applyAlignment="1">
      <alignment horizontal="right"/>
    </xf>
    <xf numFmtId="0" fontId="3" fillId="0" borderId="6" xfId="0" applyFont="1" applyBorder="1" applyAlignment="1">
      <alignment horizontal="left"/>
    </xf>
    <xf numFmtId="0" fontId="2" fillId="0" borderId="0" xfId="0" applyFont="1" applyAlignment="1">
      <alignment horizontal="center" vertical="top"/>
    </xf>
    <xf numFmtId="0" fontId="5" fillId="0" borderId="0" xfId="0" applyFont="1" applyAlignment="1">
      <alignment horizontal="right"/>
    </xf>
    <xf numFmtId="0" fontId="1" fillId="0" borderId="0" xfId="0" applyFont="1" applyFill="1" applyAlignment="1">
      <alignment horizontal="center" vertical="center" wrapText="1"/>
    </xf>
    <xf numFmtId="0" fontId="5" fillId="0" borderId="6" xfId="0" applyFont="1" applyBorder="1" applyAlignment="1">
      <alignment horizontal="left" indent="2"/>
    </xf>
    <xf numFmtId="0" fontId="5" fillId="0" borderId="1" xfId="0" applyFont="1" applyBorder="1" applyAlignment="1">
      <alignment horizontal="left" indent="2"/>
    </xf>
    <xf numFmtId="49" fontId="5" fillId="0" borderId="11" xfId="0" applyNumberFormat="1" applyFont="1" applyBorder="1" applyAlignment="1">
      <alignment horizontal="center"/>
    </xf>
    <xf numFmtId="49" fontId="5" fillId="0" borderId="12" xfId="0" applyNumberFormat="1" applyFont="1" applyBorder="1" applyAlignment="1">
      <alignment horizontal="center"/>
    </xf>
    <xf numFmtId="0" fontId="5" fillId="0" borderId="3" xfId="0" applyFont="1" applyBorder="1" applyAlignment="1">
      <alignment horizontal="left" indent="3"/>
    </xf>
    <xf numFmtId="49" fontId="5" fillId="0" borderId="13" xfId="0" applyNumberFormat="1" applyFont="1" applyBorder="1" applyAlignment="1">
      <alignment horizontal="center"/>
    </xf>
    <xf numFmtId="49" fontId="5" fillId="0" borderId="3" xfId="0" applyNumberFormat="1" applyFont="1" applyBorder="1" applyAlignment="1">
      <alignment horizontal="center"/>
    </xf>
    <xf numFmtId="49" fontId="5" fillId="0" borderId="8" xfId="0" applyNumberFormat="1" applyFont="1" applyBorder="1" applyAlignment="1">
      <alignment horizontal="center"/>
    </xf>
    <xf numFmtId="49" fontId="5" fillId="0" borderId="14" xfId="0" applyNumberFormat="1" applyFont="1" applyBorder="1" applyAlignment="1">
      <alignment horizontal="center"/>
    </xf>
    <xf numFmtId="49" fontId="5" fillId="0" borderId="6" xfId="0" applyNumberFormat="1" applyFont="1" applyBorder="1" applyAlignment="1">
      <alignment horizontal="center"/>
    </xf>
    <xf numFmtId="49" fontId="5" fillId="0" borderId="9" xfId="0" applyNumberFormat="1" applyFont="1" applyBorder="1" applyAlignment="1">
      <alignment horizontal="center"/>
    </xf>
    <xf numFmtId="49" fontId="5" fillId="0" borderId="2" xfId="0" applyNumberFormat="1" applyFont="1" applyBorder="1" applyAlignment="1">
      <alignment horizontal="center"/>
    </xf>
    <xf numFmtId="49" fontId="5" fillId="0" borderId="5" xfId="0" applyNumberFormat="1" applyFont="1" applyBorder="1" applyAlignment="1">
      <alignment horizontal="center"/>
    </xf>
    <xf numFmtId="0" fontId="5" fillId="0" borderId="3" xfId="0" applyFont="1" applyBorder="1" applyAlignment="1">
      <alignment horizontal="left" indent="2"/>
    </xf>
    <xf numFmtId="0" fontId="5" fillId="0" borderId="2" xfId="0" applyNumberFormat="1" applyFont="1" applyBorder="1" applyAlignment="1">
      <alignment horizontal="right"/>
    </xf>
    <xf numFmtId="0" fontId="5" fillId="0" borderId="3" xfId="0" applyNumberFormat="1" applyFont="1" applyBorder="1" applyAlignment="1">
      <alignment horizontal="right"/>
    </xf>
    <xf numFmtId="0" fontId="5" fillId="0" borderId="4" xfId="0" applyNumberFormat="1" applyFont="1" applyBorder="1" applyAlignment="1">
      <alignment horizontal="right"/>
    </xf>
    <xf numFmtId="0" fontId="5" fillId="0" borderId="5" xfId="0" applyNumberFormat="1" applyFont="1" applyBorder="1" applyAlignment="1">
      <alignment horizontal="right"/>
    </xf>
    <xf numFmtId="0" fontId="5" fillId="0" borderId="6" xfId="0" applyNumberFormat="1" applyFont="1" applyBorder="1" applyAlignment="1">
      <alignment horizontal="right"/>
    </xf>
    <xf numFmtId="0" fontId="5" fillId="0" borderId="7" xfId="0" applyNumberFormat="1"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3" fontId="5" fillId="0" borderId="8" xfId="1" applyFont="1" applyBorder="1" applyAlignment="1">
      <alignment horizontal="right"/>
    </xf>
    <xf numFmtId="43" fontId="5" fillId="0" borderId="5" xfId="1" applyFont="1" applyBorder="1" applyAlignment="1">
      <alignment horizontal="right"/>
    </xf>
    <xf numFmtId="43" fontId="5" fillId="0" borderId="6" xfId="1" applyFont="1" applyBorder="1" applyAlignment="1">
      <alignment horizontal="right"/>
    </xf>
    <xf numFmtId="43" fontId="5" fillId="0" borderId="9" xfId="1" applyFont="1" applyBorder="1" applyAlignment="1">
      <alignment horizontal="right"/>
    </xf>
    <xf numFmtId="0" fontId="5" fillId="0" borderId="6" xfId="0" applyFont="1" applyBorder="1" applyAlignment="1">
      <alignment horizontal="left" indent="3"/>
    </xf>
    <xf numFmtId="49" fontId="5" fillId="0" borderId="18" xfId="0" applyNumberFormat="1" applyFont="1" applyBorder="1" applyAlignment="1">
      <alignment horizontal="center"/>
    </xf>
    <xf numFmtId="49" fontId="5" fillId="0" borderId="1" xfId="0" applyNumberFormat="1" applyFont="1" applyBorder="1" applyAlignment="1">
      <alignment horizontal="center"/>
    </xf>
    <xf numFmtId="49" fontId="5" fillId="0" borderId="19" xfId="0" applyNumberFormat="1" applyFont="1" applyBorder="1" applyAlignment="1">
      <alignment horizontal="center"/>
    </xf>
    <xf numFmtId="0" fontId="5" fillId="0" borderId="18" xfId="0" applyNumberFormat="1" applyFont="1" applyBorder="1" applyAlignment="1">
      <alignment horizontal="right"/>
    </xf>
    <xf numFmtId="0" fontId="5" fillId="0" borderId="1" xfId="0" applyNumberFormat="1" applyFont="1" applyBorder="1" applyAlignment="1">
      <alignment horizontal="right"/>
    </xf>
    <xf numFmtId="0" fontId="5" fillId="0" borderId="10" xfId="0" applyNumberFormat="1" applyFont="1" applyBorder="1" applyAlignment="1">
      <alignment horizontal="right"/>
    </xf>
    <xf numFmtId="43" fontId="5" fillId="0" borderId="12" xfId="1" applyFont="1" applyBorder="1" applyAlignment="1">
      <alignment horizontal="right"/>
    </xf>
    <xf numFmtId="0" fontId="5" fillId="0" borderId="12" xfId="0" applyNumberFormat="1" applyFont="1" applyBorder="1" applyAlignment="1">
      <alignment horizontal="center"/>
    </xf>
    <xf numFmtId="0" fontId="5" fillId="0" borderId="15" xfId="0" applyNumberFormat="1" applyFont="1" applyBorder="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43" fontId="5" fillId="0" borderId="22" xfId="1" applyFont="1" applyBorder="1" applyAlignment="1">
      <alignment horizontal="right"/>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5" fillId="0" borderId="5" xfId="0" applyNumberFormat="1" applyFont="1" applyBorder="1" applyAlignment="1">
      <alignment horizontal="center"/>
    </xf>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0" fontId="6" fillId="0" borderId="1" xfId="0" applyFont="1" applyBorder="1" applyAlignment="1"/>
    <xf numFmtId="49" fontId="6" fillId="0" borderId="11" xfId="0" applyNumberFormat="1" applyFont="1" applyBorder="1" applyAlignment="1">
      <alignment horizontal="center"/>
    </xf>
    <xf numFmtId="49" fontId="6" fillId="0" borderId="12" xfId="0" applyNumberFormat="1" applyFont="1" applyBorder="1" applyAlignment="1">
      <alignment horizontal="center"/>
    </xf>
    <xf numFmtId="43" fontId="5" fillId="0" borderId="18" xfId="1" applyFont="1" applyBorder="1" applyAlignment="1">
      <alignment horizontal="right"/>
    </xf>
    <xf numFmtId="43" fontId="5" fillId="0" borderId="1" xfId="1" applyFont="1" applyBorder="1" applyAlignment="1">
      <alignment horizontal="right"/>
    </xf>
    <xf numFmtId="43" fontId="5" fillId="0" borderId="19" xfId="1" applyFont="1" applyBorder="1" applyAlignment="1">
      <alignment horizontal="right"/>
    </xf>
    <xf numFmtId="0" fontId="11" fillId="0" borderId="0" xfId="0" applyFont="1" applyAlignment="1">
      <alignment horizontal="left" vertical="center" wrapText="1"/>
    </xf>
    <xf numFmtId="0" fontId="11" fillId="0" borderId="0" xfId="0" applyFont="1" applyAlignment="1">
      <alignment horizontal="left" vertical="center"/>
    </xf>
    <xf numFmtId="0" fontId="5" fillId="0" borderId="1" xfId="0" applyFont="1" applyBorder="1" applyAlignment="1">
      <alignment horizontal="left" indent="3"/>
    </xf>
    <xf numFmtId="0" fontId="5" fillId="0" borderId="10" xfId="0" applyFont="1" applyBorder="1" applyAlignment="1">
      <alignment horizontal="left" indent="3"/>
    </xf>
    <xf numFmtId="49" fontId="5" fillId="0" borderId="34" xfId="0" applyNumberFormat="1" applyFont="1" applyBorder="1" applyAlignment="1">
      <alignment horizontal="center"/>
    </xf>
    <xf numFmtId="0" fontId="5" fillId="0" borderId="23" xfId="0" applyNumberFormat="1" applyFont="1" applyBorder="1" applyAlignment="1">
      <alignment horizontal="right"/>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49" fontId="5" fillId="0" borderId="28" xfId="0" applyNumberFormat="1" applyFont="1" applyBorder="1" applyAlignment="1">
      <alignment horizontal="center"/>
    </xf>
    <xf numFmtId="49" fontId="5" fillId="0" borderId="22" xfId="0" applyNumberFormat="1" applyFont="1" applyBorder="1" applyAlignment="1">
      <alignment horizontal="center"/>
    </xf>
    <xf numFmtId="0" fontId="5" fillId="0" borderId="10" xfId="0" applyFont="1" applyBorder="1" applyAlignment="1">
      <alignment horizontal="left" indent="2"/>
    </xf>
    <xf numFmtId="0" fontId="5" fillId="0" borderId="1" xfId="0" applyFont="1" applyBorder="1" applyAlignment="1">
      <alignment horizontal="left" indent="1"/>
    </xf>
    <xf numFmtId="0" fontId="5" fillId="0" borderId="10" xfId="0" applyFont="1" applyBorder="1" applyAlignment="1">
      <alignment horizontal="left" indent="1"/>
    </xf>
    <xf numFmtId="0" fontId="5" fillId="0" borderId="4" xfId="0" applyFont="1" applyBorder="1" applyAlignment="1">
      <alignment horizontal="left" indent="2"/>
    </xf>
    <xf numFmtId="43" fontId="5" fillId="0" borderId="17" xfId="1" applyFont="1" applyBorder="1" applyAlignment="1">
      <alignment horizontal="right"/>
    </xf>
    <xf numFmtId="43" fontId="5" fillId="0" borderId="0" xfId="1" applyFont="1" applyBorder="1" applyAlignment="1">
      <alignment horizontal="right"/>
    </xf>
    <xf numFmtId="43" fontId="5" fillId="0" borderId="20" xfId="1" applyFont="1" applyBorder="1" applyAlignment="1">
      <alignment horizontal="right"/>
    </xf>
    <xf numFmtId="49" fontId="5" fillId="0" borderId="33" xfId="0" applyNumberFormat="1" applyFont="1" applyBorder="1" applyAlignment="1">
      <alignment horizontal="center"/>
    </xf>
    <xf numFmtId="49" fontId="5" fillId="0" borderId="0" xfId="0" applyNumberFormat="1" applyFont="1" applyBorder="1" applyAlignment="1">
      <alignment horizontal="center"/>
    </xf>
    <xf numFmtId="49" fontId="5" fillId="0" borderId="20" xfId="0" applyNumberFormat="1" applyFont="1" applyBorder="1" applyAlignment="1">
      <alignment horizontal="center"/>
    </xf>
    <xf numFmtId="49" fontId="5" fillId="0" borderId="17" xfId="0" applyNumberFormat="1" applyFont="1" applyBorder="1" applyAlignment="1">
      <alignment horizontal="center"/>
    </xf>
    <xf numFmtId="43" fontId="5" fillId="0" borderId="21" xfId="1" applyFont="1" applyBorder="1" applyAlignment="1">
      <alignment horizontal="right"/>
    </xf>
    <xf numFmtId="0" fontId="5" fillId="0" borderId="18" xfId="0" applyNumberFormat="1" applyFont="1" applyBorder="1" applyAlignment="1">
      <alignment horizontal="center"/>
    </xf>
    <xf numFmtId="0" fontId="5" fillId="0" borderId="1" xfId="0" applyNumberFormat="1" applyFont="1" applyBorder="1" applyAlignment="1">
      <alignment horizontal="center"/>
    </xf>
    <xf numFmtId="0" fontId="5" fillId="0" borderId="10" xfId="0" applyNumberFormat="1" applyFont="1" applyBorder="1" applyAlignment="1">
      <alignment horizontal="center"/>
    </xf>
    <xf numFmtId="0" fontId="5" fillId="0" borderId="17" xfId="0" applyNumberFormat="1" applyFont="1" applyBorder="1" applyAlignment="1">
      <alignment horizontal="center"/>
    </xf>
    <xf numFmtId="0" fontId="5" fillId="0" borderId="0" xfId="0" applyNumberFormat="1" applyFont="1" applyBorder="1" applyAlignment="1">
      <alignment horizontal="center"/>
    </xf>
    <xf numFmtId="0" fontId="5" fillId="0" borderId="16" xfId="0" applyNumberFormat="1" applyFont="1" applyBorder="1" applyAlignment="1">
      <alignment horizontal="center"/>
    </xf>
    <xf numFmtId="0" fontId="5" fillId="0" borderId="0" xfId="0" applyFont="1" applyBorder="1" applyAlignment="1">
      <alignment horizontal="left" indent="2"/>
    </xf>
    <xf numFmtId="0" fontId="5" fillId="0" borderId="16" xfId="0" applyFont="1" applyBorder="1" applyAlignment="1">
      <alignment horizontal="left" indent="2"/>
    </xf>
    <xf numFmtId="0" fontId="5" fillId="0" borderId="21" xfId="0" applyNumberFormat="1" applyFont="1" applyBorder="1" applyAlignment="1">
      <alignment horizontal="center"/>
    </xf>
    <xf numFmtId="0" fontId="5" fillId="0" borderId="24" xfId="0" applyNumberFormat="1" applyFont="1" applyBorder="1" applyAlignment="1">
      <alignment horizontal="center"/>
    </xf>
    <xf numFmtId="0" fontId="5" fillId="0" borderId="6" xfId="0" applyFont="1" applyBorder="1" applyAlignment="1">
      <alignment horizontal="left" indent="1"/>
    </xf>
    <xf numFmtId="0" fontId="5" fillId="0" borderId="7" xfId="0" applyFont="1" applyBorder="1" applyAlignment="1">
      <alignment horizontal="left" indent="1"/>
    </xf>
    <xf numFmtId="49" fontId="5" fillId="0" borderId="30" xfId="0" applyNumberFormat="1" applyFont="1" applyBorder="1" applyAlignment="1">
      <alignment horizontal="center"/>
    </xf>
    <xf numFmtId="49" fontId="5" fillId="0" borderId="21" xfId="0" applyNumberFormat="1" applyFont="1" applyBorder="1" applyAlignment="1">
      <alignment horizontal="center"/>
    </xf>
    <xf numFmtId="0" fontId="5" fillId="0" borderId="8" xfId="0" applyFont="1" applyBorder="1" applyAlignment="1">
      <alignment horizontal="left" indent="1"/>
    </xf>
    <xf numFmtId="0" fontId="5" fillId="0" borderId="31" xfId="0" applyFont="1" applyBorder="1" applyAlignment="1">
      <alignment horizontal="left" indent="1"/>
    </xf>
    <xf numFmtId="0" fontId="5" fillId="0" borderId="2" xfId="0" applyFont="1" applyBorder="1" applyAlignment="1">
      <alignment horizontal="left" indent="1"/>
    </xf>
    <xf numFmtId="0" fontId="5" fillId="0" borderId="8" xfId="0" applyFont="1" applyBorder="1" applyAlignment="1">
      <alignment horizontal="left" indent="2"/>
    </xf>
    <xf numFmtId="0" fontId="5" fillId="0" borderId="31" xfId="0" applyFont="1" applyBorder="1" applyAlignment="1">
      <alignment horizontal="left" indent="2"/>
    </xf>
    <xf numFmtId="0" fontId="5" fillId="0" borderId="2" xfId="0" applyFont="1" applyBorder="1" applyAlignment="1">
      <alignment horizontal="left" indent="2"/>
    </xf>
    <xf numFmtId="0" fontId="5" fillId="0" borderId="17" xfId="0" applyNumberFormat="1" applyFont="1" applyBorder="1" applyAlignment="1">
      <alignment horizontal="right"/>
    </xf>
    <xf numFmtId="0" fontId="5" fillId="0" borderId="0" xfId="0" applyNumberFormat="1" applyFont="1" applyBorder="1" applyAlignment="1">
      <alignment horizontal="right"/>
    </xf>
    <xf numFmtId="0" fontId="5" fillId="0" borderId="16" xfId="0" applyNumberFormat="1" applyFont="1" applyBorder="1" applyAlignment="1">
      <alignment horizontal="right"/>
    </xf>
    <xf numFmtId="0" fontId="6" fillId="0" borderId="6" xfId="0" applyFont="1" applyBorder="1" applyAlignment="1"/>
    <xf numFmtId="0" fontId="6" fillId="0" borderId="7" xfId="0" applyFont="1" applyBorder="1" applyAlignment="1"/>
    <xf numFmtId="0" fontId="5" fillId="0" borderId="12" xfId="0" applyNumberFormat="1" applyFont="1" applyBorder="1" applyAlignment="1">
      <alignment horizontal="right"/>
    </xf>
    <xf numFmtId="0" fontId="5" fillId="0" borderId="15" xfId="0" applyNumberFormat="1" applyFont="1" applyBorder="1" applyAlignment="1">
      <alignment horizontal="right"/>
    </xf>
    <xf numFmtId="0" fontId="5" fillId="0" borderId="19" xfId="0" applyFont="1" applyBorder="1" applyAlignment="1"/>
    <xf numFmtId="0" fontId="5" fillId="0" borderId="12" xfId="0" applyFont="1" applyBorder="1" applyAlignment="1"/>
    <xf numFmtId="0" fontId="5" fillId="0" borderId="18" xfId="0" applyFont="1" applyBorder="1" applyAlignment="1"/>
    <xf numFmtId="49" fontId="5" fillId="0" borderId="29" xfId="0" applyNumberFormat="1" applyFont="1" applyBorder="1" applyAlignment="1">
      <alignment horizontal="center"/>
    </xf>
    <xf numFmtId="49" fontId="5" fillId="0" borderId="15" xfId="0" applyNumberFormat="1" applyFont="1" applyBorder="1" applyAlignment="1">
      <alignment horizontal="center"/>
    </xf>
    <xf numFmtId="0" fontId="5" fillId="0" borderId="6" xfId="0" applyFont="1" applyBorder="1" applyAlignment="1">
      <alignment horizontal="left"/>
    </xf>
    <xf numFmtId="0" fontId="2" fillId="0" borderId="3" xfId="0" applyFont="1" applyBorder="1" applyAlignment="1">
      <alignment horizontal="center"/>
    </xf>
    <xf numFmtId="49" fontId="5" fillId="0" borderId="4" xfId="0" applyNumberFormat="1" applyFont="1" applyBorder="1" applyAlignment="1">
      <alignment horizontal="center"/>
    </xf>
    <xf numFmtId="49" fontId="5" fillId="0" borderId="7" xfId="0" applyNumberFormat="1" applyFont="1" applyBorder="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horizontal="center" vertical="center"/>
    </xf>
    <xf numFmtId="0" fontId="5" fillId="0" borderId="21" xfId="0" applyNumberFormat="1" applyFont="1" applyBorder="1" applyAlignment="1">
      <alignment horizontal="right"/>
    </xf>
    <xf numFmtId="0" fontId="5" fillId="0" borderId="24" xfId="0" applyNumberFormat="1" applyFont="1" applyBorder="1" applyAlignment="1">
      <alignment horizontal="right"/>
    </xf>
    <xf numFmtId="0" fontId="5" fillId="0" borderId="0" xfId="0" applyFont="1" applyAlignment="1">
      <alignment horizontal="center"/>
    </xf>
    <xf numFmtId="0" fontId="5" fillId="0" borderId="6" xfId="0" applyFont="1" applyBorder="1" applyAlignment="1">
      <alignment horizontal="center"/>
    </xf>
    <xf numFmtId="0" fontId="2" fillId="0" borderId="0" xfId="0" applyFont="1" applyAlignment="1">
      <alignment horizontal="center" vertical="top"/>
    </xf>
    <xf numFmtId="0" fontId="5" fillId="0" borderId="6" xfId="0" applyFont="1" applyBorder="1" applyAlignment="1">
      <alignment horizontal="center" wrapText="1"/>
    </xf>
    <xf numFmtId="0" fontId="5" fillId="0" borderId="0" xfId="0" applyFont="1" applyAlignment="1">
      <alignment horizontal="right"/>
    </xf>
    <xf numFmtId="0" fontId="2" fillId="0" borderId="3" xfId="0" applyFont="1" applyBorder="1" applyAlignment="1">
      <alignment horizontal="center" vertical="top"/>
    </xf>
    <xf numFmtId="49" fontId="5" fillId="0" borderId="6" xfId="0" applyNumberFormat="1" applyFont="1" applyBorder="1" applyAlignment="1">
      <alignment horizontal="left"/>
    </xf>
    <xf numFmtId="0" fontId="6" fillId="0" borderId="0" xfId="0" applyFont="1" applyAlignment="1">
      <alignment horizontal="center"/>
    </xf>
    <xf numFmtId="49" fontId="5" fillId="0" borderId="25" xfId="0" applyNumberFormat="1" applyFont="1" applyBorder="1" applyAlignment="1">
      <alignment horizontal="center"/>
    </xf>
    <xf numFmtId="49" fontId="5" fillId="0" borderId="26" xfId="0" applyNumberFormat="1" applyFont="1" applyBorder="1" applyAlignment="1">
      <alignment horizontal="center"/>
    </xf>
    <xf numFmtId="49" fontId="5" fillId="0" borderId="27" xfId="0" applyNumberFormat="1" applyFont="1" applyBorder="1" applyAlignment="1">
      <alignment horizontal="center"/>
    </xf>
    <xf numFmtId="0" fontId="8" fillId="0" borderId="0" xfId="0" applyFont="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5" fillId="0" borderId="7" xfId="0" applyFont="1" applyBorder="1" applyAlignment="1">
      <alignment horizontal="left" indent="2"/>
    </xf>
    <xf numFmtId="0" fontId="5" fillId="0" borderId="6" xfId="0" applyFont="1" applyBorder="1" applyAlignment="1"/>
    <xf numFmtId="0" fontId="5" fillId="0" borderId="32" xfId="0" applyFont="1" applyBorder="1" applyAlignment="1">
      <alignment horizontal="left" indent="1"/>
    </xf>
    <xf numFmtId="49" fontId="8" fillId="0" borderId="6" xfId="0" applyNumberFormat="1" applyFont="1" applyBorder="1" applyAlignment="1">
      <alignment horizontal="left"/>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49" fontId="3" fillId="0" borderId="8" xfId="0" applyNumberFormat="1" applyFont="1" applyBorder="1" applyAlignment="1">
      <alignment horizontal="center"/>
    </xf>
    <xf numFmtId="49" fontId="3" fillId="0" borderId="5" xfId="0" applyNumberFormat="1" applyFont="1" applyBorder="1" applyAlignment="1">
      <alignment horizontal="center"/>
    </xf>
    <xf numFmtId="49" fontId="3" fillId="0" borderId="6" xfId="0" applyNumberFormat="1" applyFont="1" applyBorder="1" applyAlignment="1">
      <alignment horizontal="center"/>
    </xf>
    <xf numFmtId="49" fontId="3" fillId="0" borderId="9" xfId="0" applyNumberFormat="1" applyFont="1" applyBorder="1" applyAlignment="1">
      <alignment horizontal="center"/>
    </xf>
    <xf numFmtId="0" fontId="3" fillId="0" borderId="6" xfId="0" applyFont="1" applyBorder="1" applyAlignment="1">
      <alignment horizontal="center" wrapText="1"/>
    </xf>
    <xf numFmtId="0" fontId="3" fillId="0" borderId="6" xfId="0" applyFont="1" applyBorder="1" applyAlignment="1">
      <alignment horizontal="center"/>
    </xf>
    <xf numFmtId="49" fontId="3" fillId="0" borderId="12" xfId="0" applyNumberFormat="1" applyFont="1" applyBorder="1" applyAlignment="1">
      <alignment horizontal="left"/>
    </xf>
    <xf numFmtId="49" fontId="3" fillId="0" borderId="12" xfId="0" applyNumberFormat="1" applyFont="1" applyBorder="1" applyAlignment="1">
      <alignment horizontal="center"/>
    </xf>
    <xf numFmtId="43" fontId="3" fillId="0" borderId="12" xfId="1" applyFont="1" applyBorder="1" applyAlignment="1">
      <alignment horizontal="right"/>
    </xf>
    <xf numFmtId="0" fontId="3" fillId="0" borderId="18" xfId="0" applyFont="1" applyBorder="1" applyAlignment="1">
      <alignment horizontal="left" indent="4"/>
    </xf>
    <xf numFmtId="0" fontId="3" fillId="0" borderId="1" xfId="0" applyFont="1" applyBorder="1" applyAlignment="1">
      <alignment horizontal="left" indent="4"/>
    </xf>
    <xf numFmtId="0" fontId="3" fillId="0" borderId="6" xfId="0" applyFont="1" applyBorder="1" applyAlignment="1"/>
    <xf numFmtId="0" fontId="3" fillId="0" borderId="6" xfId="0" applyFont="1" applyBorder="1" applyAlignment="1">
      <alignment horizontal="left" indent="4"/>
    </xf>
    <xf numFmtId="49" fontId="3" fillId="0" borderId="1" xfId="0" applyNumberFormat="1" applyFont="1" applyBorder="1" applyAlignment="1">
      <alignment horizontal="center"/>
    </xf>
    <xf numFmtId="49" fontId="3" fillId="0" borderId="19" xfId="0" applyNumberFormat="1" applyFont="1" applyBorder="1" applyAlignment="1">
      <alignment horizontal="center"/>
    </xf>
    <xf numFmtId="0" fontId="3" fillId="0" borderId="17" xfId="0" applyFont="1" applyBorder="1" applyAlignment="1">
      <alignment horizontal="left" indent="1"/>
    </xf>
    <xf numFmtId="0" fontId="3" fillId="0" borderId="0" xfId="0" applyFont="1" applyBorder="1" applyAlignment="1">
      <alignment horizontal="left" indent="1"/>
    </xf>
    <xf numFmtId="0" fontId="3" fillId="0" borderId="17" xfId="0" applyFont="1" applyBorder="1" applyAlignment="1"/>
    <xf numFmtId="0" fontId="3" fillId="0" borderId="0" xfId="0" applyFont="1" applyBorder="1" applyAlignment="1"/>
    <xf numFmtId="0" fontId="3" fillId="0" borderId="2" xfId="0" applyFont="1" applyBorder="1" applyAlignment="1">
      <alignment horizontal="left" indent="4"/>
    </xf>
    <xf numFmtId="0" fontId="3" fillId="0" borderId="3" xfId="0" applyFont="1" applyBorder="1" applyAlignment="1">
      <alignment horizontal="left" indent="4"/>
    </xf>
    <xf numFmtId="0" fontId="3" fillId="0" borderId="12" xfId="0" applyNumberFormat="1" applyFont="1" applyBorder="1" applyAlignment="1">
      <alignment horizontal="right"/>
    </xf>
    <xf numFmtId="0" fontId="3" fillId="0" borderId="17" xfId="0" applyFont="1" applyBorder="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49" fontId="3" fillId="0" borderId="31" xfId="0" applyNumberFormat="1" applyFont="1" applyBorder="1" applyAlignment="1">
      <alignment horizontal="center" vertical="center"/>
    </xf>
    <xf numFmtId="43" fontId="3" fillId="0" borderId="12" xfId="1" applyFont="1" applyBorder="1" applyAlignment="1">
      <alignment horizontal="center"/>
    </xf>
    <xf numFmtId="0" fontId="3" fillId="0" borderId="3" xfId="0" applyFont="1" applyBorder="1" applyAlignment="1">
      <alignment horizontal="left" indent="2"/>
    </xf>
    <xf numFmtId="0" fontId="3" fillId="0" borderId="6" xfId="0" applyFont="1" applyBorder="1" applyAlignment="1">
      <alignment horizontal="left" indent="2"/>
    </xf>
    <xf numFmtId="0" fontId="3" fillId="0" borderId="5" xfId="0" applyFont="1" applyBorder="1" applyAlignment="1">
      <alignment horizontal="left" indent="3"/>
    </xf>
    <xf numFmtId="0" fontId="3" fillId="0" borderId="6" xfId="0" applyFont="1" applyBorder="1" applyAlignment="1">
      <alignment horizontal="left" indent="3"/>
    </xf>
    <xf numFmtId="0" fontId="12" fillId="0" borderId="0" xfId="0" applyFont="1" applyAlignment="1">
      <alignment horizontal="center"/>
    </xf>
    <xf numFmtId="0" fontId="12" fillId="0" borderId="1" xfId="0" applyFont="1" applyBorder="1" applyAlignment="1"/>
    <xf numFmtId="0" fontId="3" fillId="0" borderId="5" xfId="0" applyFont="1" applyBorder="1" applyAlignment="1">
      <alignment horizontal="center"/>
    </xf>
    <xf numFmtId="0" fontId="3" fillId="0" borderId="9" xfId="0" applyFont="1" applyBorder="1" applyAlignment="1">
      <alignment horizont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xf>
    <xf numFmtId="49" fontId="3" fillId="0" borderId="6" xfId="0" applyNumberFormat="1" applyFont="1" applyBorder="1" applyAlignment="1">
      <alignment horizontal="left"/>
    </xf>
    <xf numFmtId="0" fontId="3" fillId="0" borderId="8" xfId="0" applyFont="1" applyBorder="1" applyAlignment="1"/>
    <xf numFmtId="0" fontId="3" fillId="0" borderId="31" xfId="0" applyFont="1" applyBorder="1" applyAlignment="1"/>
    <xf numFmtId="0" fontId="3" fillId="0" borderId="2" xfId="0" applyFont="1" applyBorder="1" applyAlignment="1"/>
    <xf numFmtId="0" fontId="3" fillId="0" borderId="18" xfId="0" applyFont="1" applyBorder="1" applyAlignment="1">
      <alignment horizontal="left" indent="2"/>
    </xf>
    <xf numFmtId="0" fontId="3" fillId="0" borderId="1" xfId="0" applyFont="1" applyBorder="1" applyAlignment="1">
      <alignment horizontal="left" indent="2"/>
    </xf>
    <xf numFmtId="0" fontId="3" fillId="0" borderId="3" xfId="0" applyFont="1" applyBorder="1" applyAlignment="1">
      <alignment horizontal="left" indent="3"/>
    </xf>
    <xf numFmtId="0" fontId="3" fillId="0" borderId="18" xfId="0" applyFont="1" applyBorder="1" applyAlignment="1">
      <alignment horizontal="left" indent="3"/>
    </xf>
    <xf numFmtId="0" fontId="3" fillId="0" borderId="1" xfId="0" applyFont="1" applyBorder="1" applyAlignment="1">
      <alignment horizontal="left" indent="3"/>
    </xf>
    <xf numFmtId="0" fontId="3" fillId="0" borderId="0" xfId="0" applyFont="1" applyBorder="1" applyAlignment="1">
      <alignment horizontal="left" indent="3"/>
    </xf>
    <xf numFmtId="0" fontId="3" fillId="0" borderId="2" xfId="0" applyFont="1" applyBorder="1" applyAlignment="1">
      <alignment horizontal="left" indent="3"/>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49" fontId="12" fillId="0" borderId="12" xfId="0" applyNumberFormat="1" applyFont="1" applyBorder="1" applyAlignment="1">
      <alignment horizontal="center"/>
    </xf>
    <xf numFmtId="0" fontId="3" fillId="0" borderId="8" xfId="0" applyFont="1" applyBorder="1" applyAlignment="1">
      <alignment horizontal="left" indent="1"/>
    </xf>
    <xf numFmtId="0" fontId="3" fillId="0" borderId="31" xfId="0" applyFont="1" applyBorder="1" applyAlignment="1">
      <alignment horizontal="left" indent="1"/>
    </xf>
    <xf numFmtId="0" fontId="3" fillId="0" borderId="2" xfId="0" applyFont="1" applyBorder="1" applyAlignment="1">
      <alignment horizontal="left" indent="1"/>
    </xf>
    <xf numFmtId="0" fontId="3" fillId="0" borderId="6" xfId="0" applyFont="1" applyBorder="1" applyAlignment="1">
      <alignment horizontal="left" indent="1"/>
    </xf>
    <xf numFmtId="0" fontId="3" fillId="0" borderId="0" xfId="0" applyFont="1" applyBorder="1" applyAlignment="1">
      <alignment horizontal="left" indent="2"/>
    </xf>
    <xf numFmtId="0" fontId="3" fillId="0" borderId="3" xfId="0" applyFont="1" applyBorder="1" applyAlignment="1">
      <alignment horizontal="left" indent="1"/>
    </xf>
    <xf numFmtId="0" fontId="3" fillId="0" borderId="2" xfId="0" applyFont="1" applyBorder="1" applyAlignment="1">
      <alignment horizontal="left" indent="2"/>
    </xf>
    <xf numFmtId="49" fontId="12" fillId="0" borderId="1" xfId="0" applyNumberFormat="1" applyFont="1" applyBorder="1" applyAlignment="1">
      <alignment horizontal="center"/>
    </xf>
    <xf numFmtId="49" fontId="12" fillId="0" borderId="19" xfId="0" applyNumberFormat="1" applyFont="1" applyBorder="1" applyAlignment="1">
      <alignment horizontal="center"/>
    </xf>
    <xf numFmtId="0" fontId="3" fillId="0" borderId="18" xfId="0" applyFont="1" applyBorder="1" applyAlignment="1">
      <alignment horizontal="center" vertical="center"/>
    </xf>
    <xf numFmtId="49" fontId="3" fillId="0" borderId="17" xfId="0" applyNumberFormat="1" applyFont="1" applyBorder="1" applyAlignment="1">
      <alignment horizontal="left" indent="4"/>
    </xf>
    <xf numFmtId="49" fontId="3" fillId="0" borderId="0" xfId="0" applyNumberFormat="1" applyFont="1" applyBorder="1" applyAlignment="1">
      <alignment horizontal="left" indent="4"/>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CV182"/>
  <sheetViews>
    <sheetView tabSelected="1" zoomScaleNormal="100" workbookViewId="0">
      <selection activeCell="A141" sqref="A141:BB141"/>
    </sheetView>
  </sheetViews>
  <sheetFormatPr defaultColWidth="1.42578125" defaultRowHeight="12.75" x14ac:dyDescent="0.2"/>
  <cols>
    <col min="1" max="57" width="1.42578125" style="4"/>
    <col min="58" max="58" width="1" style="4" customWidth="1"/>
    <col min="59" max="59" width="1.28515625" style="4" customWidth="1"/>
    <col min="60" max="61" width="1.42578125" style="4"/>
    <col min="62" max="62" width="2" style="4" customWidth="1"/>
    <col min="63" max="63" width="1.42578125" style="4"/>
    <col min="64" max="65" width="1" style="4" customWidth="1"/>
    <col min="66" max="68" width="1.42578125" style="4"/>
    <col min="69" max="69" width="1.42578125" style="4" customWidth="1"/>
    <col min="70" max="71" width="1.42578125" style="4"/>
    <col min="72" max="72" width="3.28515625" style="4" customWidth="1"/>
    <col min="73" max="73" width="1.42578125" style="4"/>
    <col min="74" max="74" width="2" style="4" customWidth="1"/>
    <col min="75" max="75" width="2.85546875" style="4" customWidth="1"/>
    <col min="76" max="80" width="1.42578125" style="4"/>
    <col min="81" max="81" width="2.42578125" style="4" customWidth="1"/>
    <col min="82" max="82" width="2.28515625" style="4" customWidth="1"/>
    <col min="83" max="83" width="2.7109375" style="4" customWidth="1"/>
    <col min="84" max="88" width="1.42578125" style="4"/>
    <col min="89" max="89" width="2.5703125" style="4" customWidth="1"/>
    <col min="90" max="90" width="3.42578125" style="4" customWidth="1"/>
    <col min="91" max="16384" width="1.42578125" style="4"/>
  </cols>
  <sheetData>
    <row r="1" spans="3:100" s="1" customFormat="1" ht="11.25" x14ac:dyDescent="0.2">
      <c r="BL1" s="25" t="s">
        <v>456</v>
      </c>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row>
    <row r="2" spans="3:100" s="2" customFormat="1" ht="11.25" x14ac:dyDescent="0.2">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row>
    <row r="3" spans="3:100" s="1" customFormat="1" ht="11.25" x14ac:dyDescent="0.2">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3:100" s="1" customFormat="1" ht="11.25" x14ac:dyDescent="0.2">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3:100" s="1" customFormat="1" ht="11.25" x14ac:dyDescent="0.2">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row>
    <row r="6" spans="3:100" s="1" customFormat="1" ht="11.25" x14ac:dyDescent="0.2">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3:100" s="20" customFormat="1" x14ac:dyDescent="0.2"/>
    <row r="8" spans="3:100" x14ac:dyDescent="0.2">
      <c r="C8" s="150" t="s">
        <v>428</v>
      </c>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K8" s="150" t="s">
        <v>428</v>
      </c>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Q8" s="150" t="s">
        <v>38</v>
      </c>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row>
    <row r="9" spans="3:100" ht="13.5" customHeight="1" x14ac:dyDescent="0.2">
      <c r="C9" s="151" t="s">
        <v>429</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K9" s="151" t="s">
        <v>432</v>
      </c>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Q9" s="151" t="s">
        <v>440</v>
      </c>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row>
    <row r="10" spans="3:100" s="11" customFormat="1" ht="10.5" x14ac:dyDescent="0.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Q10" s="152" t="s">
        <v>404</v>
      </c>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row>
    <row r="11" spans="3:100" ht="35.25" customHeight="1" x14ac:dyDescent="0.2">
      <c r="C11" s="151" t="s">
        <v>430</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K11" s="151" t="s">
        <v>430</v>
      </c>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Q11" s="153" t="s">
        <v>448</v>
      </c>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row>
    <row r="12" spans="3:100" s="11" customFormat="1" ht="10.5" x14ac:dyDescent="0.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Q12" s="152" t="s">
        <v>434</v>
      </c>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row>
    <row r="13" spans="3:100" ht="13.5" customHeight="1" x14ac:dyDescent="0.2">
      <c r="C13" s="151"/>
      <c r="D13" s="151"/>
      <c r="E13" s="151"/>
      <c r="F13" s="151"/>
      <c r="G13" s="151"/>
      <c r="H13" s="151"/>
      <c r="I13" s="151"/>
      <c r="J13" s="151"/>
      <c r="K13" s="151"/>
      <c r="L13" s="151"/>
      <c r="M13" s="151"/>
      <c r="N13" s="10"/>
      <c r="O13" s="151" t="s">
        <v>431</v>
      </c>
      <c r="P13" s="151"/>
      <c r="Q13" s="151"/>
      <c r="R13" s="151"/>
      <c r="S13" s="151"/>
      <c r="T13" s="151"/>
      <c r="U13" s="151"/>
      <c r="V13" s="151"/>
      <c r="W13" s="151"/>
      <c r="X13" s="151"/>
      <c r="Y13" s="151"/>
      <c r="Z13" s="151"/>
      <c r="AA13" s="151"/>
      <c r="AB13" s="151"/>
      <c r="AC13" s="151"/>
      <c r="AD13" s="151"/>
      <c r="AE13" s="151"/>
      <c r="AF13" s="151"/>
      <c r="AG13" s="151"/>
      <c r="AK13" s="151"/>
      <c r="AL13" s="151"/>
      <c r="AM13" s="151"/>
      <c r="AN13" s="151"/>
      <c r="AO13" s="151"/>
      <c r="AP13" s="151"/>
      <c r="AQ13" s="151"/>
      <c r="AR13" s="151"/>
      <c r="AS13" s="151"/>
      <c r="AT13" s="151"/>
      <c r="AU13" s="151"/>
      <c r="AV13" s="10"/>
      <c r="AW13" s="151" t="s">
        <v>433</v>
      </c>
      <c r="AX13" s="151"/>
      <c r="AY13" s="151"/>
      <c r="AZ13" s="151"/>
      <c r="BA13" s="151"/>
      <c r="BB13" s="151"/>
      <c r="BC13" s="151"/>
      <c r="BD13" s="151"/>
      <c r="BE13" s="151"/>
      <c r="BF13" s="151"/>
      <c r="BG13" s="151"/>
      <c r="BH13" s="151"/>
      <c r="BI13" s="151"/>
      <c r="BJ13" s="151"/>
      <c r="BK13" s="151"/>
      <c r="BL13" s="151"/>
      <c r="BM13" s="151"/>
      <c r="BN13" s="151"/>
      <c r="BO13" s="151"/>
      <c r="BQ13" s="151"/>
      <c r="BR13" s="151"/>
      <c r="BS13" s="151"/>
      <c r="BT13" s="151"/>
      <c r="BU13" s="151"/>
      <c r="BV13" s="151"/>
      <c r="BW13" s="151"/>
      <c r="BX13" s="151"/>
      <c r="BY13" s="151"/>
      <c r="BZ13" s="151"/>
      <c r="CA13" s="151"/>
      <c r="CB13" s="10"/>
      <c r="CC13" s="151" t="s">
        <v>449</v>
      </c>
      <c r="CD13" s="151"/>
      <c r="CE13" s="151"/>
      <c r="CF13" s="151"/>
      <c r="CG13" s="151"/>
      <c r="CH13" s="151"/>
      <c r="CI13" s="151"/>
      <c r="CJ13" s="151"/>
      <c r="CK13" s="151"/>
      <c r="CL13" s="151"/>
      <c r="CM13" s="151"/>
      <c r="CN13" s="151"/>
      <c r="CO13" s="151"/>
      <c r="CP13" s="151"/>
      <c r="CQ13" s="151"/>
      <c r="CR13" s="151"/>
      <c r="CS13" s="151"/>
      <c r="CT13" s="151"/>
      <c r="CU13" s="151"/>
    </row>
    <row r="14" spans="3:100" s="11" customFormat="1" ht="10.5" x14ac:dyDescent="0.2">
      <c r="C14" s="155" t="s">
        <v>13</v>
      </c>
      <c r="D14" s="155"/>
      <c r="E14" s="155"/>
      <c r="F14" s="155"/>
      <c r="G14" s="155"/>
      <c r="H14" s="155"/>
      <c r="I14" s="155"/>
      <c r="J14" s="155"/>
      <c r="K14" s="155"/>
      <c r="L14" s="155"/>
      <c r="M14" s="155"/>
      <c r="N14" s="23"/>
      <c r="O14" s="155" t="s">
        <v>14</v>
      </c>
      <c r="P14" s="155"/>
      <c r="Q14" s="155"/>
      <c r="R14" s="155"/>
      <c r="S14" s="155"/>
      <c r="T14" s="155"/>
      <c r="U14" s="155"/>
      <c r="V14" s="155"/>
      <c r="W14" s="155"/>
      <c r="X14" s="155"/>
      <c r="Y14" s="155"/>
      <c r="Z14" s="155"/>
      <c r="AA14" s="155"/>
      <c r="AB14" s="155"/>
      <c r="AC14" s="155"/>
      <c r="AD14" s="155"/>
      <c r="AE14" s="155"/>
      <c r="AF14" s="155"/>
      <c r="AG14" s="155"/>
      <c r="AK14" s="155" t="s">
        <v>13</v>
      </c>
      <c r="AL14" s="155"/>
      <c r="AM14" s="155"/>
      <c r="AN14" s="155"/>
      <c r="AO14" s="155"/>
      <c r="AP14" s="155"/>
      <c r="AQ14" s="155"/>
      <c r="AR14" s="155"/>
      <c r="AS14" s="155"/>
      <c r="AT14" s="155"/>
      <c r="AU14" s="155"/>
      <c r="AV14" s="23"/>
      <c r="AW14" s="155" t="s">
        <v>14</v>
      </c>
      <c r="AX14" s="155"/>
      <c r="AY14" s="155"/>
      <c r="AZ14" s="155"/>
      <c r="BA14" s="155"/>
      <c r="BB14" s="155"/>
      <c r="BC14" s="155"/>
      <c r="BD14" s="155"/>
      <c r="BE14" s="155"/>
      <c r="BF14" s="155"/>
      <c r="BG14" s="155"/>
      <c r="BH14" s="155"/>
      <c r="BI14" s="155"/>
      <c r="BJ14" s="155"/>
      <c r="BK14" s="155"/>
      <c r="BL14" s="155"/>
      <c r="BM14" s="155"/>
      <c r="BN14" s="155"/>
      <c r="BO14" s="155"/>
      <c r="BQ14" s="155" t="s">
        <v>13</v>
      </c>
      <c r="BR14" s="155"/>
      <c r="BS14" s="155"/>
      <c r="BT14" s="155"/>
      <c r="BU14" s="155"/>
      <c r="BV14" s="155"/>
      <c r="BW14" s="155"/>
      <c r="BX14" s="155"/>
      <c r="BY14" s="155"/>
      <c r="BZ14" s="155"/>
      <c r="CA14" s="155"/>
      <c r="CC14" s="155" t="s">
        <v>14</v>
      </c>
      <c r="CD14" s="155"/>
      <c r="CE14" s="155"/>
      <c r="CF14" s="155"/>
      <c r="CG14" s="155"/>
      <c r="CH14" s="155"/>
      <c r="CI14" s="155"/>
      <c r="CJ14" s="155"/>
      <c r="CK14" s="155"/>
      <c r="CL14" s="155"/>
      <c r="CM14" s="155"/>
      <c r="CN14" s="155"/>
      <c r="CO14" s="155"/>
      <c r="CP14" s="155"/>
      <c r="CQ14" s="155"/>
      <c r="CR14" s="155"/>
      <c r="CS14" s="155"/>
      <c r="CT14" s="155"/>
      <c r="CU14" s="155"/>
    </row>
    <row r="15" spans="3:100" ht="13.5" customHeight="1" x14ac:dyDescent="0.2">
      <c r="C15" s="24" t="s">
        <v>12</v>
      </c>
      <c r="D15" s="35"/>
      <c r="E15" s="35"/>
      <c r="F15" s="35"/>
      <c r="G15" s="4" t="s">
        <v>8</v>
      </c>
      <c r="I15" s="35"/>
      <c r="J15" s="35"/>
      <c r="K15" s="35"/>
      <c r="L15" s="35"/>
      <c r="M15" s="35"/>
      <c r="N15" s="35"/>
      <c r="O15" s="35"/>
      <c r="P15" s="35"/>
      <c r="Q15" s="35"/>
      <c r="R15" s="35"/>
      <c r="S15" s="35"/>
      <c r="T15" s="154">
        <v>20</v>
      </c>
      <c r="U15" s="154"/>
      <c r="V15" s="156"/>
      <c r="W15" s="156"/>
      <c r="X15" s="156"/>
      <c r="Y15" s="4" t="s">
        <v>9</v>
      </c>
      <c r="AK15" s="24" t="s">
        <v>12</v>
      </c>
      <c r="AL15" s="35"/>
      <c r="AM15" s="35"/>
      <c r="AN15" s="35"/>
      <c r="AO15" s="4" t="s">
        <v>8</v>
      </c>
      <c r="AQ15" s="35"/>
      <c r="AR15" s="35"/>
      <c r="AS15" s="35"/>
      <c r="AT15" s="35"/>
      <c r="AU15" s="35"/>
      <c r="AV15" s="35"/>
      <c r="AW15" s="35"/>
      <c r="AX15" s="35"/>
      <c r="AY15" s="35"/>
      <c r="AZ15" s="35"/>
      <c r="BA15" s="35"/>
      <c r="BB15" s="154">
        <v>20</v>
      </c>
      <c r="BC15" s="154"/>
      <c r="BD15" s="156"/>
      <c r="BE15" s="156"/>
      <c r="BF15" s="156"/>
      <c r="BG15" s="4" t="s">
        <v>9</v>
      </c>
      <c r="BQ15" s="5" t="s">
        <v>12</v>
      </c>
      <c r="BR15" s="35" t="s">
        <v>454</v>
      </c>
      <c r="BS15" s="35"/>
      <c r="BT15" s="35"/>
      <c r="BU15" s="4" t="s">
        <v>8</v>
      </c>
      <c r="BW15" s="35" t="s">
        <v>452</v>
      </c>
      <c r="BX15" s="35"/>
      <c r="BY15" s="35"/>
      <c r="BZ15" s="35"/>
      <c r="CA15" s="35"/>
      <c r="CB15" s="35"/>
      <c r="CC15" s="35"/>
      <c r="CD15" s="35"/>
      <c r="CE15" s="35"/>
      <c r="CF15" s="35"/>
      <c r="CG15" s="35"/>
      <c r="CH15" s="154">
        <v>20</v>
      </c>
      <c r="CI15" s="154"/>
      <c r="CJ15" s="156" t="s">
        <v>453</v>
      </c>
      <c r="CK15" s="156"/>
      <c r="CL15" s="156"/>
      <c r="CM15" s="4" t="s">
        <v>9</v>
      </c>
    </row>
    <row r="17" spans="1:99" s="6" customFormat="1" ht="15.75" customHeight="1" x14ac:dyDescent="0.25">
      <c r="A17" s="161" t="s">
        <v>217</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row>
    <row r="18" spans="1:99" s="6" customFormat="1" ht="15.75" customHeight="1" thickBot="1" x14ac:dyDescent="0.3">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H18" s="7" t="s">
        <v>218</v>
      </c>
      <c r="AI18" s="172" t="s">
        <v>445</v>
      </c>
      <c r="AJ18" s="172"/>
      <c r="AK18" s="172"/>
      <c r="BD18" s="9" t="s">
        <v>219</v>
      </c>
      <c r="BE18" s="172" t="s">
        <v>446</v>
      </c>
      <c r="BF18" s="172"/>
      <c r="BG18" s="172"/>
      <c r="BH18" s="6" t="s">
        <v>18</v>
      </c>
      <c r="BK18" s="172" t="s">
        <v>447</v>
      </c>
      <c r="BL18" s="172"/>
      <c r="BM18" s="172"/>
      <c r="BN18" s="6" t="s">
        <v>220</v>
      </c>
      <c r="BT18" s="8"/>
      <c r="BU18" s="8"/>
      <c r="BV18" s="8"/>
      <c r="BW18" s="8"/>
      <c r="BX18" s="8"/>
      <c r="BY18" s="8"/>
      <c r="BZ18" s="8"/>
      <c r="CA18" s="8"/>
      <c r="CB18" s="8"/>
      <c r="CC18" s="8"/>
      <c r="CD18" s="8"/>
      <c r="CE18" s="8"/>
      <c r="CF18" s="8"/>
      <c r="CG18" s="8"/>
      <c r="CH18" s="135" t="s">
        <v>3</v>
      </c>
      <c r="CI18" s="136"/>
      <c r="CJ18" s="136"/>
      <c r="CK18" s="136"/>
      <c r="CL18" s="136"/>
      <c r="CM18" s="136"/>
      <c r="CN18" s="136"/>
      <c r="CO18" s="136"/>
      <c r="CP18" s="136"/>
      <c r="CQ18" s="136"/>
      <c r="CR18" s="136"/>
      <c r="CS18" s="136"/>
      <c r="CT18" s="136"/>
      <c r="CU18" s="137"/>
    </row>
    <row r="19" spans="1:99" ht="15" customHeight="1" x14ac:dyDescent="0.2">
      <c r="AM19" s="5" t="s">
        <v>7</v>
      </c>
      <c r="AN19" s="35" t="s">
        <v>454</v>
      </c>
      <c r="AO19" s="35"/>
      <c r="AP19" s="35"/>
      <c r="AQ19" s="4" t="s">
        <v>8</v>
      </c>
      <c r="AS19" s="35" t="s">
        <v>452</v>
      </c>
      <c r="AT19" s="35"/>
      <c r="AU19" s="35"/>
      <c r="AV19" s="35"/>
      <c r="AW19" s="35"/>
      <c r="AX19" s="35"/>
      <c r="AY19" s="35"/>
      <c r="AZ19" s="35"/>
      <c r="BA19" s="35"/>
      <c r="BB19" s="35"/>
      <c r="BC19" s="35"/>
      <c r="BD19" s="154">
        <v>20</v>
      </c>
      <c r="BE19" s="154"/>
      <c r="BF19" s="156" t="s">
        <v>453</v>
      </c>
      <c r="BG19" s="156"/>
      <c r="BH19" s="156"/>
      <c r="BI19" s="4" t="s">
        <v>221</v>
      </c>
      <c r="CF19" s="5" t="s">
        <v>6</v>
      </c>
      <c r="CH19" s="158" t="s">
        <v>457</v>
      </c>
      <c r="CI19" s="159"/>
      <c r="CJ19" s="159"/>
      <c r="CK19" s="159"/>
      <c r="CL19" s="159"/>
      <c r="CM19" s="159"/>
      <c r="CN19" s="159"/>
      <c r="CO19" s="159"/>
      <c r="CP19" s="159"/>
      <c r="CQ19" s="159"/>
      <c r="CR19" s="159"/>
      <c r="CS19" s="159"/>
      <c r="CT19" s="159"/>
      <c r="CU19" s="160"/>
    </row>
    <row r="20" spans="1:99" ht="15" customHeight="1" x14ac:dyDescent="0.2">
      <c r="CF20" s="5" t="s">
        <v>5</v>
      </c>
      <c r="CH20" s="28" t="s">
        <v>450</v>
      </c>
      <c r="CI20" s="29"/>
      <c r="CJ20" s="29"/>
      <c r="CK20" s="29"/>
      <c r="CL20" s="29"/>
      <c r="CM20" s="29"/>
      <c r="CN20" s="29"/>
      <c r="CO20" s="29"/>
      <c r="CP20" s="29"/>
      <c r="CQ20" s="29"/>
      <c r="CR20" s="29"/>
      <c r="CS20" s="29"/>
      <c r="CT20" s="29"/>
      <c r="CU20" s="130"/>
    </row>
    <row r="21" spans="1:99" ht="15" customHeight="1" x14ac:dyDescent="0.2">
      <c r="CF21" s="5" t="s">
        <v>22</v>
      </c>
      <c r="CH21" s="28" t="s">
        <v>451</v>
      </c>
      <c r="CI21" s="29"/>
      <c r="CJ21" s="29"/>
      <c r="CK21" s="29"/>
      <c r="CL21" s="29"/>
      <c r="CM21" s="29"/>
      <c r="CN21" s="29"/>
      <c r="CO21" s="29"/>
      <c r="CP21" s="29"/>
      <c r="CQ21" s="29"/>
      <c r="CR21" s="29"/>
      <c r="CS21" s="29"/>
      <c r="CT21" s="29"/>
      <c r="CU21" s="130"/>
    </row>
    <row r="22" spans="1:99" ht="15" customHeight="1" x14ac:dyDescent="0.2">
      <c r="A22" s="4" t="s">
        <v>24</v>
      </c>
      <c r="I22" s="131" t="s">
        <v>448</v>
      </c>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CF22" s="5" t="s">
        <v>23</v>
      </c>
      <c r="CH22" s="28" t="s">
        <v>435</v>
      </c>
      <c r="CI22" s="29"/>
      <c r="CJ22" s="29"/>
      <c r="CK22" s="29"/>
      <c r="CL22" s="29"/>
      <c r="CM22" s="29"/>
      <c r="CN22" s="29"/>
      <c r="CO22" s="29"/>
      <c r="CP22" s="29"/>
      <c r="CQ22" s="29"/>
      <c r="CR22" s="29"/>
      <c r="CS22" s="29"/>
      <c r="CT22" s="29"/>
      <c r="CU22" s="130"/>
    </row>
    <row r="23" spans="1:99" ht="15" customHeight="1" x14ac:dyDescent="0.2">
      <c r="A23" s="4" t="s">
        <v>19</v>
      </c>
      <c r="CF23" s="5" t="s">
        <v>5</v>
      </c>
      <c r="CH23" s="28" t="s">
        <v>438</v>
      </c>
      <c r="CI23" s="29"/>
      <c r="CJ23" s="29"/>
      <c r="CK23" s="29"/>
      <c r="CL23" s="29"/>
      <c r="CM23" s="29"/>
      <c r="CN23" s="29"/>
      <c r="CO23" s="29"/>
      <c r="CP23" s="29"/>
      <c r="CQ23" s="29"/>
      <c r="CR23" s="29"/>
      <c r="CS23" s="29"/>
      <c r="CT23" s="29"/>
      <c r="CU23" s="130"/>
    </row>
    <row r="24" spans="1:99" ht="15" customHeight="1" x14ac:dyDescent="0.2">
      <c r="A24" s="4" t="s">
        <v>20</v>
      </c>
      <c r="U24" s="131" t="s">
        <v>437</v>
      </c>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CF24" s="5" t="s">
        <v>21</v>
      </c>
      <c r="CH24" s="28" t="s">
        <v>436</v>
      </c>
      <c r="CI24" s="29"/>
      <c r="CJ24" s="29"/>
      <c r="CK24" s="29"/>
      <c r="CL24" s="29"/>
      <c r="CM24" s="29"/>
      <c r="CN24" s="29"/>
      <c r="CO24" s="29"/>
      <c r="CP24" s="29"/>
      <c r="CQ24" s="29"/>
      <c r="CR24" s="29"/>
      <c r="CS24" s="29"/>
      <c r="CT24" s="29"/>
      <c r="CU24" s="130"/>
    </row>
    <row r="25" spans="1:99" ht="15" customHeight="1" x14ac:dyDescent="0.2">
      <c r="A25" s="4" t="s">
        <v>222</v>
      </c>
      <c r="J25" s="131">
        <v>0</v>
      </c>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CF25" s="5"/>
      <c r="CH25" s="31"/>
      <c r="CI25" s="32"/>
      <c r="CJ25" s="32"/>
      <c r="CK25" s="32"/>
      <c r="CL25" s="32"/>
      <c r="CM25" s="32"/>
      <c r="CN25" s="32"/>
      <c r="CO25" s="32"/>
      <c r="CP25" s="32"/>
      <c r="CQ25" s="32"/>
      <c r="CR25" s="32"/>
      <c r="CS25" s="32"/>
      <c r="CT25" s="32"/>
      <c r="CU25" s="133"/>
    </row>
    <row r="26" spans="1:99" s="15" customFormat="1" ht="10.5" customHeight="1" x14ac:dyDescent="0.2">
      <c r="J26" s="132" t="s">
        <v>223</v>
      </c>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CF26" s="21"/>
      <c r="CH26" s="34"/>
      <c r="CI26" s="35"/>
      <c r="CJ26" s="35"/>
      <c r="CK26" s="35"/>
      <c r="CL26" s="35"/>
      <c r="CM26" s="35"/>
      <c r="CN26" s="35"/>
      <c r="CO26" s="35"/>
      <c r="CP26" s="35"/>
      <c r="CQ26" s="35"/>
      <c r="CR26" s="35"/>
      <c r="CS26" s="35"/>
      <c r="CT26" s="35"/>
      <c r="CU26" s="134"/>
    </row>
    <row r="27" spans="1:99" ht="15" customHeight="1" thickBot="1" x14ac:dyDescent="0.25">
      <c r="A27" s="4" t="s">
        <v>10</v>
      </c>
      <c r="CF27" s="5" t="s">
        <v>16</v>
      </c>
      <c r="CH27" s="85" t="s">
        <v>4</v>
      </c>
      <c r="CI27" s="86"/>
      <c r="CJ27" s="86"/>
      <c r="CK27" s="86"/>
      <c r="CL27" s="86"/>
      <c r="CM27" s="86"/>
      <c r="CN27" s="86"/>
      <c r="CO27" s="86"/>
      <c r="CP27" s="86"/>
      <c r="CQ27" s="86"/>
      <c r="CR27" s="86"/>
      <c r="CS27" s="86"/>
      <c r="CT27" s="86"/>
      <c r="CU27" s="129"/>
    </row>
    <row r="29" spans="1:99" x14ac:dyDescent="0.2">
      <c r="A29" s="157" t="s">
        <v>25</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row>
    <row r="31" spans="1:99" s="1" customFormat="1" ht="11.25" customHeight="1" x14ac:dyDescent="0.2">
      <c r="A31" s="162" t="s">
        <v>37</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3"/>
      <c r="BC31" s="164" t="s">
        <v>11</v>
      </c>
      <c r="BD31" s="162"/>
      <c r="BE31" s="162"/>
      <c r="BF31" s="163"/>
      <c r="BG31" s="164" t="s">
        <v>324</v>
      </c>
      <c r="BH31" s="162"/>
      <c r="BI31" s="162"/>
      <c r="BJ31" s="162"/>
      <c r="BK31" s="162"/>
      <c r="BL31" s="162"/>
      <c r="BM31" s="162"/>
      <c r="BN31" s="162"/>
      <c r="BO31" s="163"/>
      <c r="BP31" s="165" t="s">
        <v>30</v>
      </c>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row>
    <row r="32" spans="1:99" s="1" customFormat="1" ht="11.25" customHeight="1"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141" t="s">
        <v>26</v>
      </c>
      <c r="BD32" s="142"/>
      <c r="BE32" s="142"/>
      <c r="BF32" s="143"/>
      <c r="BG32" s="141" t="s">
        <v>325</v>
      </c>
      <c r="BH32" s="142"/>
      <c r="BI32" s="142"/>
      <c r="BJ32" s="142"/>
      <c r="BK32" s="142"/>
      <c r="BL32" s="142"/>
      <c r="BM32" s="142"/>
      <c r="BN32" s="142"/>
      <c r="BO32" s="143"/>
      <c r="BP32" s="141" t="s">
        <v>442</v>
      </c>
      <c r="BQ32" s="142"/>
      <c r="BR32" s="142"/>
      <c r="BS32" s="142"/>
      <c r="BT32" s="142"/>
      <c r="BU32" s="142"/>
      <c r="BV32" s="142"/>
      <c r="BW32" s="143"/>
      <c r="BX32" s="141" t="s">
        <v>443</v>
      </c>
      <c r="BY32" s="142"/>
      <c r="BZ32" s="142"/>
      <c r="CA32" s="142"/>
      <c r="CB32" s="142"/>
      <c r="CC32" s="142"/>
      <c r="CD32" s="142"/>
      <c r="CE32" s="143"/>
      <c r="CF32" s="141" t="s">
        <v>444</v>
      </c>
      <c r="CG32" s="142"/>
      <c r="CH32" s="142"/>
      <c r="CI32" s="142"/>
      <c r="CJ32" s="142"/>
      <c r="CK32" s="142"/>
      <c r="CL32" s="142"/>
      <c r="CM32" s="143"/>
      <c r="CN32" s="141" t="s">
        <v>226</v>
      </c>
      <c r="CO32" s="142"/>
      <c r="CP32" s="142"/>
      <c r="CQ32" s="142"/>
      <c r="CR32" s="142"/>
      <c r="CS32" s="142"/>
      <c r="CT32" s="142"/>
      <c r="CU32" s="142"/>
    </row>
    <row r="33" spans="1:99" s="1" customFormat="1" ht="11.25" customHeight="1"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1"/>
      <c r="BD33" s="142"/>
      <c r="BE33" s="142"/>
      <c r="BF33" s="143"/>
      <c r="BG33" s="141" t="s">
        <v>29</v>
      </c>
      <c r="BH33" s="142"/>
      <c r="BI33" s="142"/>
      <c r="BJ33" s="142"/>
      <c r="BK33" s="142"/>
      <c r="BL33" s="142"/>
      <c r="BM33" s="142"/>
      <c r="BN33" s="142"/>
      <c r="BO33" s="143"/>
      <c r="BP33" s="141" t="s">
        <v>31</v>
      </c>
      <c r="BQ33" s="142"/>
      <c r="BR33" s="142"/>
      <c r="BS33" s="142"/>
      <c r="BT33" s="142"/>
      <c r="BU33" s="142"/>
      <c r="BV33" s="142"/>
      <c r="BW33" s="143"/>
      <c r="BX33" s="141" t="s">
        <v>224</v>
      </c>
      <c r="BY33" s="142"/>
      <c r="BZ33" s="142"/>
      <c r="CA33" s="142"/>
      <c r="CB33" s="142"/>
      <c r="CC33" s="142"/>
      <c r="CD33" s="142"/>
      <c r="CE33" s="143"/>
      <c r="CF33" s="141" t="s">
        <v>225</v>
      </c>
      <c r="CG33" s="142"/>
      <c r="CH33" s="142"/>
      <c r="CI33" s="142"/>
      <c r="CJ33" s="142"/>
      <c r="CK33" s="142"/>
      <c r="CL33" s="142"/>
      <c r="CM33" s="143"/>
      <c r="CN33" s="141" t="s">
        <v>33</v>
      </c>
      <c r="CO33" s="142"/>
      <c r="CP33" s="142"/>
      <c r="CQ33" s="142"/>
      <c r="CR33" s="142"/>
      <c r="CS33" s="142"/>
      <c r="CT33" s="142"/>
      <c r="CU33" s="142"/>
    </row>
    <row r="34" spans="1:99" s="1" customFormat="1" ht="11.25" customHeight="1"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141"/>
      <c r="BD34" s="142"/>
      <c r="BE34" s="142"/>
      <c r="BF34" s="143"/>
      <c r="BG34" s="141" t="s">
        <v>17</v>
      </c>
      <c r="BH34" s="142"/>
      <c r="BI34" s="142"/>
      <c r="BJ34" s="142"/>
      <c r="BK34" s="142"/>
      <c r="BL34" s="142"/>
      <c r="BM34" s="142"/>
      <c r="BN34" s="142"/>
      <c r="BO34" s="143"/>
      <c r="BP34" s="141" t="s">
        <v>160</v>
      </c>
      <c r="BQ34" s="142"/>
      <c r="BR34" s="142"/>
      <c r="BS34" s="142"/>
      <c r="BT34" s="142"/>
      <c r="BU34" s="142"/>
      <c r="BV34" s="142"/>
      <c r="BW34" s="143"/>
      <c r="BX34" s="141" t="s">
        <v>33</v>
      </c>
      <c r="BY34" s="142"/>
      <c r="BZ34" s="142"/>
      <c r="CA34" s="142"/>
      <c r="CB34" s="142"/>
      <c r="CC34" s="142"/>
      <c r="CD34" s="142"/>
      <c r="CE34" s="143"/>
      <c r="CF34" s="141" t="s">
        <v>33</v>
      </c>
      <c r="CG34" s="142"/>
      <c r="CH34" s="142"/>
      <c r="CI34" s="142"/>
      <c r="CJ34" s="142"/>
      <c r="CK34" s="142"/>
      <c r="CL34" s="142"/>
      <c r="CM34" s="143"/>
      <c r="CN34" s="141" t="s">
        <v>34</v>
      </c>
      <c r="CO34" s="142"/>
      <c r="CP34" s="142"/>
      <c r="CQ34" s="142"/>
      <c r="CR34" s="142"/>
      <c r="CS34" s="142"/>
      <c r="CT34" s="142"/>
      <c r="CU34" s="142"/>
    </row>
    <row r="35" spans="1:99" s="1" customFormat="1" ht="11.25" customHeight="1"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138"/>
      <c r="BD35" s="139"/>
      <c r="BE35" s="139"/>
      <c r="BF35" s="140"/>
      <c r="BG35" s="138" t="s">
        <v>344</v>
      </c>
      <c r="BH35" s="139"/>
      <c r="BI35" s="139"/>
      <c r="BJ35" s="139"/>
      <c r="BK35" s="139"/>
      <c r="BL35" s="139"/>
      <c r="BM35" s="139"/>
      <c r="BN35" s="139"/>
      <c r="BO35" s="140"/>
      <c r="BP35" s="138" t="s">
        <v>32</v>
      </c>
      <c r="BQ35" s="139"/>
      <c r="BR35" s="139"/>
      <c r="BS35" s="139"/>
      <c r="BT35" s="139"/>
      <c r="BU35" s="139"/>
      <c r="BV35" s="139"/>
      <c r="BW35" s="140"/>
      <c r="BX35" s="138" t="s">
        <v>34</v>
      </c>
      <c r="BY35" s="139"/>
      <c r="BZ35" s="139"/>
      <c r="CA35" s="139"/>
      <c r="CB35" s="139"/>
      <c r="CC35" s="139"/>
      <c r="CD35" s="139"/>
      <c r="CE35" s="140"/>
      <c r="CF35" s="138" t="s">
        <v>34</v>
      </c>
      <c r="CG35" s="139"/>
      <c r="CH35" s="139"/>
      <c r="CI35" s="139"/>
      <c r="CJ35" s="139"/>
      <c r="CK35" s="139"/>
      <c r="CL35" s="139"/>
      <c r="CM35" s="140"/>
      <c r="CN35" s="138"/>
      <c r="CO35" s="139"/>
      <c r="CP35" s="139"/>
      <c r="CQ35" s="139"/>
      <c r="CR35" s="139"/>
      <c r="CS35" s="139"/>
      <c r="CT35" s="139"/>
      <c r="CU35" s="139"/>
    </row>
    <row r="36" spans="1:99" s="1" customFormat="1" ht="11.25" customHeight="1" thickBot="1" x14ac:dyDescent="0.25">
      <c r="A36" s="145">
        <v>1</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4">
        <v>2</v>
      </c>
      <c r="BD36" s="144"/>
      <c r="BE36" s="144"/>
      <c r="BF36" s="144"/>
      <c r="BG36" s="144">
        <v>3</v>
      </c>
      <c r="BH36" s="144"/>
      <c r="BI36" s="144"/>
      <c r="BJ36" s="144"/>
      <c r="BK36" s="144"/>
      <c r="BL36" s="144"/>
      <c r="BM36" s="144"/>
      <c r="BN36" s="144"/>
      <c r="BO36" s="144"/>
      <c r="BP36" s="144">
        <v>4</v>
      </c>
      <c r="BQ36" s="144"/>
      <c r="BR36" s="144"/>
      <c r="BS36" s="144"/>
      <c r="BT36" s="144"/>
      <c r="BU36" s="144"/>
      <c r="BV36" s="144"/>
      <c r="BW36" s="144"/>
      <c r="BX36" s="144">
        <v>5</v>
      </c>
      <c r="BY36" s="144"/>
      <c r="BZ36" s="144"/>
      <c r="CA36" s="144"/>
      <c r="CB36" s="144"/>
      <c r="CC36" s="144"/>
      <c r="CD36" s="144"/>
      <c r="CE36" s="144"/>
      <c r="CF36" s="144">
        <v>6</v>
      </c>
      <c r="CG36" s="144"/>
      <c r="CH36" s="144"/>
      <c r="CI36" s="144"/>
      <c r="CJ36" s="144"/>
      <c r="CK36" s="144"/>
      <c r="CL36" s="144"/>
      <c r="CM36" s="144"/>
      <c r="CN36" s="144">
        <v>7</v>
      </c>
      <c r="CO36" s="144"/>
      <c r="CP36" s="144"/>
      <c r="CQ36" s="144"/>
      <c r="CR36" s="144"/>
      <c r="CS36" s="144"/>
      <c r="CT36" s="144"/>
      <c r="CU36" s="147"/>
    </row>
    <row r="37" spans="1:99" ht="13.5" customHeight="1" x14ac:dyDescent="0.2">
      <c r="A37" s="170" t="s">
        <v>227</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11" t="s">
        <v>40</v>
      </c>
      <c r="BD37" s="112"/>
      <c r="BE37" s="112"/>
      <c r="BF37" s="112"/>
      <c r="BG37" s="112" t="s">
        <v>45</v>
      </c>
      <c r="BH37" s="112"/>
      <c r="BI37" s="112"/>
      <c r="BJ37" s="112"/>
      <c r="BK37" s="112"/>
      <c r="BL37" s="112"/>
      <c r="BM37" s="112"/>
      <c r="BN37" s="112"/>
      <c r="BO37" s="112"/>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148"/>
      <c r="CO37" s="148"/>
      <c r="CP37" s="148"/>
      <c r="CQ37" s="148"/>
      <c r="CR37" s="148"/>
      <c r="CS37" s="148"/>
      <c r="CT37" s="148"/>
      <c r="CU37" s="149"/>
    </row>
    <row r="38" spans="1:99" ht="13.5" customHeight="1" x14ac:dyDescent="0.2">
      <c r="A38" s="126" t="s">
        <v>228</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8"/>
      <c r="BC38" s="28" t="s">
        <v>41</v>
      </c>
      <c r="BD38" s="29"/>
      <c r="BE38" s="29"/>
      <c r="BF38" s="29"/>
      <c r="BG38" s="29" t="s">
        <v>45</v>
      </c>
      <c r="BH38" s="29"/>
      <c r="BI38" s="29"/>
      <c r="BJ38" s="29"/>
      <c r="BK38" s="29"/>
      <c r="BL38" s="29"/>
      <c r="BM38" s="29"/>
      <c r="BN38" s="29"/>
      <c r="BO38" s="2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124"/>
      <c r="CO38" s="124"/>
      <c r="CP38" s="124"/>
      <c r="CQ38" s="124"/>
      <c r="CR38" s="124"/>
      <c r="CS38" s="124"/>
      <c r="CT38" s="124"/>
      <c r="CU38" s="125"/>
    </row>
    <row r="39" spans="1:99" ht="13.5" customHeight="1" x14ac:dyDescent="0.2">
      <c r="A39" s="71" t="s">
        <v>229</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2" t="s">
        <v>42</v>
      </c>
      <c r="BD39" s="73"/>
      <c r="BE39" s="73"/>
      <c r="BF39" s="73"/>
      <c r="BG39" s="73" t="s">
        <v>45</v>
      </c>
      <c r="BH39" s="73"/>
      <c r="BI39" s="73"/>
      <c r="BJ39" s="73"/>
      <c r="BK39" s="73"/>
      <c r="BL39" s="73"/>
      <c r="BM39" s="73"/>
      <c r="BN39" s="73"/>
      <c r="BO39" s="73"/>
      <c r="BP39" s="59">
        <f>BP40+BP42+BP49+BP50+BP56+BP57+BP72</f>
        <v>57438994.289999999</v>
      </c>
      <c r="BQ39" s="59"/>
      <c r="BR39" s="59"/>
      <c r="BS39" s="59"/>
      <c r="BT39" s="59"/>
      <c r="BU39" s="59"/>
      <c r="BV39" s="59"/>
      <c r="BW39" s="59"/>
      <c r="BX39" s="59">
        <f t="shared" ref="BX39" si="0">BX40+BX42+BX49+BX50+BX56+BX57+BX72</f>
        <v>57011921.289999999</v>
      </c>
      <c r="BY39" s="59"/>
      <c r="BZ39" s="59"/>
      <c r="CA39" s="59"/>
      <c r="CB39" s="59"/>
      <c r="CC39" s="59"/>
      <c r="CD39" s="59"/>
      <c r="CE39" s="59"/>
      <c r="CF39" s="59">
        <f t="shared" ref="CF39" si="1">CF40+CF42+CF49+CF50+CF56+CF57+CF72</f>
        <v>57011921.289999999</v>
      </c>
      <c r="CG39" s="59"/>
      <c r="CH39" s="59"/>
      <c r="CI39" s="59"/>
      <c r="CJ39" s="59"/>
      <c r="CK39" s="59"/>
      <c r="CL39" s="59"/>
      <c r="CM39" s="59"/>
      <c r="CN39" s="124"/>
      <c r="CO39" s="124"/>
      <c r="CP39" s="124"/>
      <c r="CQ39" s="124"/>
      <c r="CR39" s="124"/>
      <c r="CS39" s="124"/>
      <c r="CT39" s="124"/>
      <c r="CU39" s="125"/>
    </row>
    <row r="40" spans="1:99" ht="12.75" customHeight="1" x14ac:dyDescent="0.2">
      <c r="A40" s="113" t="s">
        <v>39</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71"/>
      <c r="BC40" s="31" t="s">
        <v>43</v>
      </c>
      <c r="BD40" s="32"/>
      <c r="BE40" s="32"/>
      <c r="BF40" s="33"/>
      <c r="BG40" s="37" t="s">
        <v>44</v>
      </c>
      <c r="BH40" s="32"/>
      <c r="BI40" s="32"/>
      <c r="BJ40" s="32"/>
      <c r="BK40" s="32"/>
      <c r="BL40" s="32"/>
      <c r="BM40" s="32"/>
      <c r="BN40" s="32"/>
      <c r="BO40" s="33"/>
      <c r="BP40" s="46"/>
      <c r="BQ40" s="47"/>
      <c r="BR40" s="47"/>
      <c r="BS40" s="47"/>
      <c r="BT40" s="47"/>
      <c r="BU40" s="47"/>
      <c r="BV40" s="47"/>
      <c r="BW40" s="48"/>
      <c r="BX40" s="46"/>
      <c r="BY40" s="47"/>
      <c r="BZ40" s="47"/>
      <c r="CA40" s="47"/>
      <c r="CB40" s="47"/>
      <c r="CC40" s="47"/>
      <c r="CD40" s="47"/>
      <c r="CE40" s="48"/>
      <c r="CF40" s="46"/>
      <c r="CG40" s="47"/>
      <c r="CH40" s="47"/>
      <c r="CI40" s="47"/>
      <c r="CJ40" s="47"/>
      <c r="CK40" s="47"/>
      <c r="CL40" s="47"/>
      <c r="CM40" s="48"/>
      <c r="CN40" s="40"/>
      <c r="CO40" s="41"/>
      <c r="CP40" s="41"/>
      <c r="CQ40" s="41"/>
      <c r="CR40" s="41"/>
      <c r="CS40" s="41"/>
      <c r="CT40" s="41"/>
      <c r="CU40" s="42"/>
    </row>
    <row r="41" spans="1:99" ht="12.75" customHeight="1" x14ac:dyDescent="0.2">
      <c r="A41" s="109" t="s">
        <v>230</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10"/>
      <c r="BC41" s="34"/>
      <c r="BD41" s="35"/>
      <c r="BE41" s="35"/>
      <c r="BF41" s="36"/>
      <c r="BG41" s="38"/>
      <c r="BH41" s="35"/>
      <c r="BI41" s="35"/>
      <c r="BJ41" s="35"/>
      <c r="BK41" s="35"/>
      <c r="BL41" s="35"/>
      <c r="BM41" s="35"/>
      <c r="BN41" s="35"/>
      <c r="BO41" s="36"/>
      <c r="BP41" s="49"/>
      <c r="BQ41" s="50"/>
      <c r="BR41" s="50"/>
      <c r="BS41" s="50"/>
      <c r="BT41" s="50"/>
      <c r="BU41" s="50"/>
      <c r="BV41" s="50"/>
      <c r="BW41" s="51"/>
      <c r="BX41" s="49"/>
      <c r="BY41" s="50"/>
      <c r="BZ41" s="50"/>
      <c r="CA41" s="50"/>
      <c r="CB41" s="50"/>
      <c r="CC41" s="50"/>
      <c r="CD41" s="50"/>
      <c r="CE41" s="51"/>
      <c r="CF41" s="49"/>
      <c r="CG41" s="50"/>
      <c r="CH41" s="50"/>
      <c r="CI41" s="50"/>
      <c r="CJ41" s="50"/>
      <c r="CK41" s="50"/>
      <c r="CL41" s="50"/>
      <c r="CM41" s="51"/>
      <c r="CN41" s="43"/>
      <c r="CO41" s="44"/>
      <c r="CP41" s="44"/>
      <c r="CQ41" s="44"/>
      <c r="CR41" s="44"/>
      <c r="CS41" s="44"/>
      <c r="CT41" s="44"/>
      <c r="CU41" s="45"/>
    </row>
    <row r="42" spans="1:99" ht="13.5" customHeight="1" x14ac:dyDescent="0.2">
      <c r="A42" s="88" t="s">
        <v>47</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1" t="s">
        <v>193</v>
      </c>
      <c r="BD42" s="54"/>
      <c r="BE42" s="54"/>
      <c r="BF42" s="55"/>
      <c r="BG42" s="29" t="s">
        <v>46</v>
      </c>
      <c r="BH42" s="29"/>
      <c r="BI42" s="29"/>
      <c r="BJ42" s="29"/>
      <c r="BK42" s="29"/>
      <c r="BL42" s="29"/>
      <c r="BM42" s="29"/>
      <c r="BN42" s="29"/>
      <c r="BO42" s="29"/>
      <c r="BP42" s="59">
        <f>SUM(BP43:BW48)</f>
        <v>50830719</v>
      </c>
      <c r="BQ42" s="59"/>
      <c r="BR42" s="59"/>
      <c r="BS42" s="59"/>
      <c r="BT42" s="59"/>
      <c r="BU42" s="59"/>
      <c r="BV42" s="59"/>
      <c r="BW42" s="59"/>
      <c r="BX42" s="59">
        <f t="shared" ref="BX42" si="2">SUM(BX43:CE48)</f>
        <v>50745719</v>
      </c>
      <c r="BY42" s="59"/>
      <c r="BZ42" s="59"/>
      <c r="CA42" s="59"/>
      <c r="CB42" s="59"/>
      <c r="CC42" s="59"/>
      <c r="CD42" s="59"/>
      <c r="CE42" s="59"/>
      <c r="CF42" s="59">
        <f t="shared" ref="CF42" si="3">SUM(CF43:CM48)</f>
        <v>50745719</v>
      </c>
      <c r="CG42" s="59"/>
      <c r="CH42" s="59"/>
      <c r="CI42" s="59"/>
      <c r="CJ42" s="59"/>
      <c r="CK42" s="59"/>
      <c r="CL42" s="59"/>
      <c r="CM42" s="59"/>
      <c r="CN42" s="124"/>
      <c r="CO42" s="124"/>
      <c r="CP42" s="124"/>
      <c r="CQ42" s="124"/>
      <c r="CR42" s="124"/>
      <c r="CS42" s="124"/>
      <c r="CT42" s="124"/>
      <c r="CU42" s="125"/>
    </row>
    <row r="43" spans="1:99" ht="12.75" customHeight="1" x14ac:dyDescent="0.2">
      <c r="A43" s="39" t="s">
        <v>60</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1" t="s">
        <v>48</v>
      </c>
      <c r="BD43" s="32"/>
      <c r="BE43" s="32"/>
      <c r="BF43" s="33"/>
      <c r="BG43" s="37" t="s">
        <v>46</v>
      </c>
      <c r="BH43" s="32"/>
      <c r="BI43" s="32"/>
      <c r="BJ43" s="32"/>
      <c r="BK43" s="32"/>
      <c r="BL43" s="32"/>
      <c r="BM43" s="32"/>
      <c r="BN43" s="32"/>
      <c r="BO43" s="33"/>
      <c r="BP43" s="46">
        <f>11755262+34842173+3374784</f>
        <v>49972219</v>
      </c>
      <c r="BQ43" s="47"/>
      <c r="BR43" s="47"/>
      <c r="BS43" s="47"/>
      <c r="BT43" s="47"/>
      <c r="BU43" s="47"/>
      <c r="BV43" s="47"/>
      <c r="BW43" s="48"/>
      <c r="BX43" s="46">
        <f>11755262+34842173+3374784</f>
        <v>49972219</v>
      </c>
      <c r="BY43" s="47"/>
      <c r="BZ43" s="47"/>
      <c r="CA43" s="47"/>
      <c r="CB43" s="47"/>
      <c r="CC43" s="47"/>
      <c r="CD43" s="47"/>
      <c r="CE43" s="48"/>
      <c r="CF43" s="46">
        <f>11755262+34842173+3374784</f>
        <v>49972219</v>
      </c>
      <c r="CG43" s="47"/>
      <c r="CH43" s="47"/>
      <c r="CI43" s="47"/>
      <c r="CJ43" s="47"/>
      <c r="CK43" s="47"/>
      <c r="CL43" s="47"/>
      <c r="CM43" s="48"/>
      <c r="CN43" s="40"/>
      <c r="CO43" s="41"/>
      <c r="CP43" s="41"/>
      <c r="CQ43" s="41"/>
      <c r="CR43" s="41"/>
      <c r="CS43" s="41"/>
      <c r="CT43" s="41"/>
      <c r="CU43" s="42"/>
    </row>
    <row r="44" spans="1:99" ht="26.25" customHeight="1" x14ac:dyDescent="0.2">
      <c r="A44" s="173" t="s">
        <v>458</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4"/>
      <c r="BC44" s="94"/>
      <c r="BD44" s="95"/>
      <c r="BE44" s="95"/>
      <c r="BF44" s="96"/>
      <c r="BG44" s="97"/>
      <c r="BH44" s="95"/>
      <c r="BI44" s="95"/>
      <c r="BJ44" s="95"/>
      <c r="BK44" s="95"/>
      <c r="BL44" s="95"/>
      <c r="BM44" s="95"/>
      <c r="BN44" s="95"/>
      <c r="BO44" s="96"/>
      <c r="BP44" s="91"/>
      <c r="BQ44" s="92"/>
      <c r="BR44" s="92"/>
      <c r="BS44" s="92"/>
      <c r="BT44" s="92"/>
      <c r="BU44" s="92"/>
      <c r="BV44" s="92"/>
      <c r="BW44" s="93"/>
      <c r="BX44" s="91"/>
      <c r="BY44" s="92"/>
      <c r="BZ44" s="92"/>
      <c r="CA44" s="92"/>
      <c r="CB44" s="92"/>
      <c r="CC44" s="92"/>
      <c r="CD44" s="92"/>
      <c r="CE44" s="93"/>
      <c r="CF44" s="91"/>
      <c r="CG44" s="92"/>
      <c r="CH44" s="92"/>
      <c r="CI44" s="92"/>
      <c r="CJ44" s="92"/>
      <c r="CK44" s="92"/>
      <c r="CL44" s="92"/>
      <c r="CM44" s="93"/>
      <c r="CN44" s="119"/>
      <c r="CO44" s="120"/>
      <c r="CP44" s="120"/>
      <c r="CQ44" s="120"/>
      <c r="CR44" s="120"/>
      <c r="CS44" s="120"/>
      <c r="CT44" s="120"/>
      <c r="CU44" s="121"/>
    </row>
    <row r="45" spans="1:99" ht="21.75" customHeight="1" x14ac:dyDescent="0.2">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6"/>
      <c r="BC45" s="34"/>
      <c r="BD45" s="35"/>
      <c r="BE45" s="35"/>
      <c r="BF45" s="36"/>
      <c r="BG45" s="38"/>
      <c r="BH45" s="35"/>
      <c r="BI45" s="35"/>
      <c r="BJ45" s="35"/>
      <c r="BK45" s="35"/>
      <c r="BL45" s="35"/>
      <c r="BM45" s="35"/>
      <c r="BN45" s="35"/>
      <c r="BO45" s="36"/>
      <c r="BP45" s="49"/>
      <c r="BQ45" s="50"/>
      <c r="BR45" s="50"/>
      <c r="BS45" s="50"/>
      <c r="BT45" s="50"/>
      <c r="BU45" s="50"/>
      <c r="BV45" s="50"/>
      <c r="BW45" s="51"/>
      <c r="BX45" s="49"/>
      <c r="BY45" s="50"/>
      <c r="BZ45" s="50"/>
      <c r="CA45" s="50"/>
      <c r="CB45" s="50"/>
      <c r="CC45" s="50"/>
      <c r="CD45" s="50"/>
      <c r="CE45" s="51"/>
      <c r="CF45" s="49"/>
      <c r="CG45" s="50"/>
      <c r="CH45" s="50"/>
      <c r="CI45" s="50"/>
      <c r="CJ45" s="50"/>
      <c r="CK45" s="50"/>
      <c r="CL45" s="50"/>
      <c r="CM45" s="51"/>
      <c r="CN45" s="43"/>
      <c r="CO45" s="44"/>
      <c r="CP45" s="44"/>
      <c r="CQ45" s="44"/>
      <c r="CR45" s="44"/>
      <c r="CS45" s="44"/>
      <c r="CT45" s="44"/>
      <c r="CU45" s="45"/>
    </row>
    <row r="46" spans="1:99" ht="12.75" customHeight="1" x14ac:dyDescent="0.2">
      <c r="A46" s="116" t="s">
        <v>337</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8"/>
      <c r="BC46" s="31" t="s">
        <v>49</v>
      </c>
      <c r="BD46" s="32"/>
      <c r="BE46" s="32"/>
      <c r="BF46" s="33"/>
      <c r="BG46" s="37" t="s">
        <v>46</v>
      </c>
      <c r="BH46" s="32"/>
      <c r="BI46" s="32"/>
      <c r="BJ46" s="32"/>
      <c r="BK46" s="32"/>
      <c r="BL46" s="32"/>
      <c r="BM46" s="32"/>
      <c r="BN46" s="32"/>
      <c r="BO46" s="33"/>
      <c r="BP46" s="46"/>
      <c r="BQ46" s="47"/>
      <c r="BR46" s="47"/>
      <c r="BS46" s="47"/>
      <c r="BT46" s="47"/>
      <c r="BU46" s="47"/>
      <c r="BV46" s="47"/>
      <c r="BW46" s="48"/>
      <c r="BX46" s="46"/>
      <c r="BY46" s="47"/>
      <c r="BZ46" s="47"/>
      <c r="CA46" s="47"/>
      <c r="CB46" s="47"/>
      <c r="CC46" s="47"/>
      <c r="CD46" s="47"/>
      <c r="CE46" s="48"/>
      <c r="CF46" s="46"/>
      <c r="CG46" s="47"/>
      <c r="CH46" s="47"/>
      <c r="CI46" s="47"/>
      <c r="CJ46" s="47"/>
      <c r="CK46" s="47"/>
      <c r="CL46" s="47"/>
      <c r="CM46" s="48"/>
      <c r="CN46" s="40"/>
      <c r="CO46" s="41"/>
      <c r="CP46" s="41"/>
      <c r="CQ46" s="41"/>
      <c r="CR46" s="41"/>
      <c r="CS46" s="41"/>
      <c r="CT46" s="41"/>
      <c r="CU46" s="42"/>
    </row>
    <row r="47" spans="1:99" ht="12.75" customHeight="1" x14ac:dyDescent="0.2">
      <c r="A47" s="26" t="s">
        <v>338</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34"/>
      <c r="BD47" s="35"/>
      <c r="BE47" s="35"/>
      <c r="BF47" s="36"/>
      <c r="BG47" s="38"/>
      <c r="BH47" s="35"/>
      <c r="BI47" s="35"/>
      <c r="BJ47" s="35"/>
      <c r="BK47" s="35"/>
      <c r="BL47" s="35"/>
      <c r="BM47" s="35"/>
      <c r="BN47" s="35"/>
      <c r="BO47" s="36"/>
      <c r="BP47" s="49"/>
      <c r="BQ47" s="50"/>
      <c r="BR47" s="50"/>
      <c r="BS47" s="50"/>
      <c r="BT47" s="50"/>
      <c r="BU47" s="50"/>
      <c r="BV47" s="50"/>
      <c r="BW47" s="51"/>
      <c r="BX47" s="49"/>
      <c r="BY47" s="50"/>
      <c r="BZ47" s="50"/>
      <c r="CA47" s="50"/>
      <c r="CB47" s="50"/>
      <c r="CC47" s="50"/>
      <c r="CD47" s="50"/>
      <c r="CE47" s="51"/>
      <c r="CF47" s="49"/>
      <c r="CG47" s="50"/>
      <c r="CH47" s="50"/>
      <c r="CI47" s="50"/>
      <c r="CJ47" s="50"/>
      <c r="CK47" s="50"/>
      <c r="CL47" s="50"/>
      <c r="CM47" s="51"/>
      <c r="CN47" s="43"/>
      <c r="CO47" s="44"/>
      <c r="CP47" s="44"/>
      <c r="CQ47" s="44"/>
      <c r="CR47" s="44"/>
      <c r="CS47" s="44"/>
      <c r="CT47" s="44"/>
      <c r="CU47" s="45"/>
    </row>
    <row r="48" spans="1:99" ht="13.5" customHeight="1" x14ac:dyDescent="0.2">
      <c r="A48" s="27" t="s">
        <v>231</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8" t="s">
        <v>232</v>
      </c>
      <c r="BD48" s="29"/>
      <c r="BE48" s="29"/>
      <c r="BF48" s="29"/>
      <c r="BG48" s="29" t="s">
        <v>46</v>
      </c>
      <c r="BH48" s="29"/>
      <c r="BI48" s="29"/>
      <c r="BJ48" s="29"/>
      <c r="BK48" s="29"/>
      <c r="BL48" s="29"/>
      <c r="BM48" s="29"/>
      <c r="BN48" s="29"/>
      <c r="BO48" s="29"/>
      <c r="BP48" s="59">
        <f>688500+170000</f>
        <v>858500</v>
      </c>
      <c r="BQ48" s="59"/>
      <c r="BR48" s="59"/>
      <c r="BS48" s="59"/>
      <c r="BT48" s="59"/>
      <c r="BU48" s="59"/>
      <c r="BV48" s="59"/>
      <c r="BW48" s="59"/>
      <c r="BX48" s="59">
        <f>688500+85000</f>
        <v>773500</v>
      </c>
      <c r="BY48" s="59"/>
      <c r="BZ48" s="59"/>
      <c r="CA48" s="59"/>
      <c r="CB48" s="59"/>
      <c r="CC48" s="59"/>
      <c r="CD48" s="59"/>
      <c r="CE48" s="59"/>
      <c r="CF48" s="59">
        <f>688500+85000</f>
        <v>773500</v>
      </c>
      <c r="CG48" s="59"/>
      <c r="CH48" s="59"/>
      <c r="CI48" s="59"/>
      <c r="CJ48" s="59"/>
      <c r="CK48" s="59"/>
      <c r="CL48" s="59"/>
      <c r="CM48" s="59"/>
      <c r="CN48" s="124"/>
      <c r="CO48" s="124"/>
      <c r="CP48" s="124"/>
      <c r="CQ48" s="124"/>
      <c r="CR48" s="124"/>
      <c r="CS48" s="124"/>
      <c r="CT48" s="124"/>
      <c r="CU48" s="125"/>
    </row>
    <row r="49" spans="1:99" ht="13.5" customHeight="1" x14ac:dyDescent="0.2">
      <c r="A49" s="88" t="s">
        <v>233</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28" t="s">
        <v>50</v>
      </c>
      <c r="BD49" s="29"/>
      <c r="BE49" s="29"/>
      <c r="BF49" s="29"/>
      <c r="BG49" s="29" t="s">
        <v>51</v>
      </c>
      <c r="BH49" s="29"/>
      <c r="BI49" s="29"/>
      <c r="BJ49" s="29"/>
      <c r="BK49" s="29"/>
      <c r="BL49" s="29"/>
      <c r="BM49" s="29"/>
      <c r="BN49" s="29"/>
      <c r="BO49" s="2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124"/>
      <c r="CO49" s="124"/>
      <c r="CP49" s="124"/>
      <c r="CQ49" s="124"/>
      <c r="CR49" s="124"/>
      <c r="CS49" s="124"/>
      <c r="CT49" s="124"/>
      <c r="CU49" s="125"/>
    </row>
    <row r="50" spans="1:99" ht="13.5" customHeight="1" x14ac:dyDescent="0.2">
      <c r="A50" s="88" t="s">
        <v>52</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28" t="s">
        <v>53</v>
      </c>
      <c r="BD50" s="29"/>
      <c r="BE50" s="29"/>
      <c r="BF50" s="29"/>
      <c r="BG50" s="29" t="s">
        <v>54</v>
      </c>
      <c r="BH50" s="29"/>
      <c r="BI50" s="29"/>
      <c r="BJ50" s="29"/>
      <c r="BK50" s="29"/>
      <c r="BL50" s="29"/>
      <c r="BM50" s="29"/>
      <c r="BN50" s="29"/>
      <c r="BO50" s="29"/>
      <c r="BP50" s="59">
        <f>SUM(BP51:BW55)</f>
        <v>6608275.29</v>
      </c>
      <c r="BQ50" s="59"/>
      <c r="BR50" s="59"/>
      <c r="BS50" s="59"/>
      <c r="BT50" s="59"/>
      <c r="BU50" s="59"/>
      <c r="BV50" s="59"/>
      <c r="BW50" s="59"/>
      <c r="BX50" s="59">
        <f t="shared" ref="BX50" si="4">SUM(BX51:CE55)</f>
        <v>6266202.29</v>
      </c>
      <c r="BY50" s="59"/>
      <c r="BZ50" s="59"/>
      <c r="CA50" s="59"/>
      <c r="CB50" s="59"/>
      <c r="CC50" s="59"/>
      <c r="CD50" s="59"/>
      <c r="CE50" s="59"/>
      <c r="CF50" s="59">
        <f t="shared" ref="CF50" si="5">SUM(CF51:CM55)</f>
        <v>6266202.29</v>
      </c>
      <c r="CG50" s="59"/>
      <c r="CH50" s="59"/>
      <c r="CI50" s="59"/>
      <c r="CJ50" s="59"/>
      <c r="CK50" s="59"/>
      <c r="CL50" s="59"/>
      <c r="CM50" s="59"/>
      <c r="CN50" s="124"/>
      <c r="CO50" s="124"/>
      <c r="CP50" s="124"/>
      <c r="CQ50" s="124"/>
      <c r="CR50" s="124"/>
      <c r="CS50" s="124"/>
      <c r="CT50" s="124"/>
      <c r="CU50" s="125"/>
    </row>
    <row r="51" spans="1:99" ht="12.75" customHeight="1" x14ac:dyDescent="0.2">
      <c r="A51" s="39" t="s">
        <v>60</v>
      </c>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1" t="s">
        <v>197</v>
      </c>
      <c r="BD51" s="32"/>
      <c r="BE51" s="32"/>
      <c r="BF51" s="33"/>
      <c r="BG51" s="37" t="s">
        <v>54</v>
      </c>
      <c r="BH51" s="32"/>
      <c r="BI51" s="32"/>
      <c r="BJ51" s="32"/>
      <c r="BK51" s="32"/>
      <c r="BL51" s="32"/>
      <c r="BM51" s="32"/>
      <c r="BN51" s="32"/>
      <c r="BO51" s="33"/>
      <c r="BP51" s="46">
        <f>140373.54+571996.75+120000+1602575+4173330</f>
        <v>6608275.29</v>
      </c>
      <c r="BQ51" s="47"/>
      <c r="BR51" s="47"/>
      <c r="BS51" s="47"/>
      <c r="BT51" s="47"/>
      <c r="BU51" s="47"/>
      <c r="BV51" s="47"/>
      <c r="BW51" s="48"/>
      <c r="BX51" s="46">
        <f>140373.54+229923.75+120000+1602575+4173330</f>
        <v>6266202.29</v>
      </c>
      <c r="BY51" s="47"/>
      <c r="BZ51" s="47"/>
      <c r="CA51" s="47"/>
      <c r="CB51" s="47"/>
      <c r="CC51" s="47"/>
      <c r="CD51" s="47"/>
      <c r="CE51" s="48"/>
      <c r="CF51" s="46">
        <f>140373.54+229923.75+120000+1602575+4173330</f>
        <v>6266202.29</v>
      </c>
      <c r="CG51" s="47"/>
      <c r="CH51" s="47"/>
      <c r="CI51" s="47"/>
      <c r="CJ51" s="47"/>
      <c r="CK51" s="47"/>
      <c r="CL51" s="47"/>
      <c r="CM51" s="48"/>
      <c r="CN51" s="40"/>
      <c r="CO51" s="41"/>
      <c r="CP51" s="41"/>
      <c r="CQ51" s="41"/>
      <c r="CR51" s="41"/>
      <c r="CS51" s="41"/>
      <c r="CT51" s="41"/>
      <c r="CU51" s="42"/>
    </row>
    <row r="52" spans="1:99" ht="12.75" customHeight="1" x14ac:dyDescent="0.2">
      <c r="A52" s="26" t="s">
        <v>57</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34"/>
      <c r="BD52" s="35"/>
      <c r="BE52" s="35"/>
      <c r="BF52" s="36"/>
      <c r="BG52" s="38"/>
      <c r="BH52" s="35"/>
      <c r="BI52" s="35"/>
      <c r="BJ52" s="35"/>
      <c r="BK52" s="35"/>
      <c r="BL52" s="35"/>
      <c r="BM52" s="35"/>
      <c r="BN52" s="35"/>
      <c r="BO52" s="36"/>
      <c r="BP52" s="49"/>
      <c r="BQ52" s="50"/>
      <c r="BR52" s="50"/>
      <c r="BS52" s="50"/>
      <c r="BT52" s="50"/>
      <c r="BU52" s="50"/>
      <c r="BV52" s="50"/>
      <c r="BW52" s="51"/>
      <c r="BX52" s="49"/>
      <c r="BY52" s="50"/>
      <c r="BZ52" s="50"/>
      <c r="CA52" s="50"/>
      <c r="CB52" s="50"/>
      <c r="CC52" s="50"/>
      <c r="CD52" s="50"/>
      <c r="CE52" s="51"/>
      <c r="CF52" s="49"/>
      <c r="CG52" s="50"/>
      <c r="CH52" s="50"/>
      <c r="CI52" s="50"/>
      <c r="CJ52" s="50"/>
      <c r="CK52" s="50"/>
      <c r="CL52" s="50"/>
      <c r="CM52" s="51"/>
      <c r="CN52" s="43"/>
      <c r="CO52" s="44"/>
      <c r="CP52" s="44"/>
      <c r="CQ52" s="44"/>
      <c r="CR52" s="44"/>
      <c r="CS52" s="44"/>
      <c r="CT52" s="44"/>
      <c r="CU52" s="45"/>
    </row>
    <row r="53" spans="1:99" ht="13.5" customHeight="1" x14ac:dyDescent="0.2">
      <c r="A53" s="27" t="s">
        <v>58</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81" t="s">
        <v>198</v>
      </c>
      <c r="BD53" s="54"/>
      <c r="BE53" s="54"/>
      <c r="BF53" s="55"/>
      <c r="BG53" s="53" t="s">
        <v>54</v>
      </c>
      <c r="BH53" s="54"/>
      <c r="BI53" s="54"/>
      <c r="BJ53" s="54"/>
      <c r="BK53" s="54"/>
      <c r="BL53" s="54"/>
      <c r="BM53" s="54"/>
      <c r="BN53" s="54"/>
      <c r="BO53" s="55"/>
      <c r="BP53" s="74"/>
      <c r="BQ53" s="75"/>
      <c r="BR53" s="75"/>
      <c r="BS53" s="75"/>
      <c r="BT53" s="75"/>
      <c r="BU53" s="75"/>
      <c r="BV53" s="75"/>
      <c r="BW53" s="76"/>
      <c r="BX53" s="74"/>
      <c r="BY53" s="75"/>
      <c r="BZ53" s="75"/>
      <c r="CA53" s="75"/>
      <c r="CB53" s="75"/>
      <c r="CC53" s="75"/>
      <c r="CD53" s="75"/>
      <c r="CE53" s="76"/>
      <c r="CF53" s="74"/>
      <c r="CG53" s="75"/>
      <c r="CH53" s="75"/>
      <c r="CI53" s="75"/>
      <c r="CJ53" s="75"/>
      <c r="CK53" s="75"/>
      <c r="CL53" s="75"/>
      <c r="CM53" s="76"/>
      <c r="CN53" s="56"/>
      <c r="CO53" s="57"/>
      <c r="CP53" s="57"/>
      <c r="CQ53" s="57"/>
      <c r="CR53" s="57"/>
      <c r="CS53" s="57"/>
      <c r="CT53" s="57"/>
      <c r="CU53" s="58"/>
    </row>
    <row r="54" spans="1:99" ht="12.75" customHeight="1" x14ac:dyDescent="0.2">
      <c r="A54" s="116" t="s">
        <v>339</v>
      </c>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8"/>
      <c r="BC54" s="31" t="s">
        <v>234</v>
      </c>
      <c r="BD54" s="32"/>
      <c r="BE54" s="32"/>
      <c r="BF54" s="33"/>
      <c r="BG54" s="37" t="s">
        <v>54</v>
      </c>
      <c r="BH54" s="32"/>
      <c r="BI54" s="32"/>
      <c r="BJ54" s="32"/>
      <c r="BK54" s="32"/>
      <c r="BL54" s="32"/>
      <c r="BM54" s="32"/>
      <c r="BN54" s="32"/>
      <c r="BO54" s="33"/>
      <c r="BP54" s="46"/>
      <c r="BQ54" s="47"/>
      <c r="BR54" s="47"/>
      <c r="BS54" s="47"/>
      <c r="BT54" s="47"/>
      <c r="BU54" s="47"/>
      <c r="BV54" s="47"/>
      <c r="BW54" s="48"/>
      <c r="BX54" s="46"/>
      <c r="BY54" s="47"/>
      <c r="BZ54" s="47"/>
      <c r="CA54" s="47"/>
      <c r="CB54" s="47"/>
      <c r="CC54" s="47"/>
      <c r="CD54" s="47"/>
      <c r="CE54" s="48"/>
      <c r="CF54" s="46"/>
      <c r="CG54" s="47"/>
      <c r="CH54" s="47"/>
      <c r="CI54" s="47"/>
      <c r="CJ54" s="47"/>
      <c r="CK54" s="47"/>
      <c r="CL54" s="47"/>
      <c r="CM54" s="48"/>
      <c r="CN54" s="40"/>
      <c r="CO54" s="41"/>
      <c r="CP54" s="41"/>
      <c r="CQ54" s="41"/>
      <c r="CR54" s="41"/>
      <c r="CS54" s="41"/>
      <c r="CT54" s="41"/>
      <c r="CU54" s="42"/>
    </row>
    <row r="55" spans="1:99" ht="12.75" customHeight="1" x14ac:dyDescent="0.2">
      <c r="A55" s="26" t="s">
        <v>340</v>
      </c>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34"/>
      <c r="BD55" s="35"/>
      <c r="BE55" s="35"/>
      <c r="BF55" s="36"/>
      <c r="BG55" s="38"/>
      <c r="BH55" s="35"/>
      <c r="BI55" s="35"/>
      <c r="BJ55" s="35"/>
      <c r="BK55" s="35"/>
      <c r="BL55" s="35"/>
      <c r="BM55" s="35"/>
      <c r="BN55" s="35"/>
      <c r="BO55" s="36"/>
      <c r="BP55" s="49"/>
      <c r="BQ55" s="50"/>
      <c r="BR55" s="50"/>
      <c r="BS55" s="50"/>
      <c r="BT55" s="50"/>
      <c r="BU55" s="50"/>
      <c r="BV55" s="50"/>
      <c r="BW55" s="51"/>
      <c r="BX55" s="49"/>
      <c r="BY55" s="50"/>
      <c r="BZ55" s="50"/>
      <c r="CA55" s="50"/>
      <c r="CB55" s="50"/>
      <c r="CC55" s="50"/>
      <c r="CD55" s="50"/>
      <c r="CE55" s="51"/>
      <c r="CF55" s="49"/>
      <c r="CG55" s="50"/>
      <c r="CH55" s="50"/>
      <c r="CI55" s="50"/>
      <c r="CJ55" s="50"/>
      <c r="CK55" s="50"/>
      <c r="CL55" s="50"/>
      <c r="CM55" s="51"/>
      <c r="CN55" s="43"/>
      <c r="CO55" s="44"/>
      <c r="CP55" s="44"/>
      <c r="CQ55" s="44"/>
      <c r="CR55" s="44"/>
      <c r="CS55" s="44"/>
      <c r="CT55" s="44"/>
      <c r="CU55" s="45"/>
    </row>
    <row r="56" spans="1:99" ht="13.5" customHeight="1" x14ac:dyDescent="0.2">
      <c r="A56" s="167" t="s">
        <v>235</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8"/>
      <c r="BC56" s="31" t="s">
        <v>55</v>
      </c>
      <c r="BD56" s="32"/>
      <c r="BE56" s="32"/>
      <c r="BF56" s="33"/>
      <c r="BG56" s="37" t="s">
        <v>56</v>
      </c>
      <c r="BH56" s="32"/>
      <c r="BI56" s="32"/>
      <c r="BJ56" s="32"/>
      <c r="BK56" s="32"/>
      <c r="BL56" s="32"/>
      <c r="BM56" s="32"/>
      <c r="BN56" s="32"/>
      <c r="BO56" s="33"/>
      <c r="BP56" s="46"/>
      <c r="BQ56" s="47"/>
      <c r="BR56" s="47"/>
      <c r="BS56" s="47"/>
      <c r="BT56" s="47"/>
      <c r="BU56" s="47"/>
      <c r="BV56" s="47"/>
      <c r="BW56" s="48"/>
      <c r="BX56" s="46"/>
      <c r="BY56" s="47"/>
      <c r="BZ56" s="47"/>
      <c r="CA56" s="47"/>
      <c r="CB56" s="47"/>
      <c r="CC56" s="47"/>
      <c r="CD56" s="47"/>
      <c r="CE56" s="48"/>
      <c r="CF56" s="46"/>
      <c r="CG56" s="47"/>
      <c r="CH56" s="47"/>
      <c r="CI56" s="47"/>
      <c r="CJ56" s="47"/>
      <c r="CK56" s="47"/>
      <c r="CL56" s="47"/>
      <c r="CM56" s="48"/>
      <c r="CN56" s="40"/>
      <c r="CO56" s="41"/>
      <c r="CP56" s="41"/>
      <c r="CQ56" s="41"/>
      <c r="CR56" s="41"/>
      <c r="CS56" s="41"/>
      <c r="CT56" s="41"/>
      <c r="CU56" s="42"/>
    </row>
    <row r="57" spans="1:99" ht="13.5" customHeight="1" x14ac:dyDescent="0.2">
      <c r="A57" s="167" t="s">
        <v>59</v>
      </c>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31" t="s">
        <v>236</v>
      </c>
      <c r="BD57" s="32"/>
      <c r="BE57" s="32"/>
      <c r="BF57" s="33"/>
      <c r="BG57" s="37" t="s">
        <v>45</v>
      </c>
      <c r="BH57" s="32"/>
      <c r="BI57" s="32"/>
      <c r="BJ57" s="32"/>
      <c r="BK57" s="32"/>
      <c r="BL57" s="32"/>
      <c r="BM57" s="32"/>
      <c r="BN57" s="32"/>
      <c r="BO57" s="33"/>
      <c r="BP57" s="46"/>
      <c r="BQ57" s="47"/>
      <c r="BR57" s="47"/>
      <c r="BS57" s="47"/>
      <c r="BT57" s="47"/>
      <c r="BU57" s="47"/>
      <c r="BV57" s="47"/>
      <c r="BW57" s="48"/>
      <c r="BX57" s="46"/>
      <c r="BY57" s="47"/>
      <c r="BZ57" s="47"/>
      <c r="CA57" s="47"/>
      <c r="CB57" s="47"/>
      <c r="CC57" s="47"/>
      <c r="CD57" s="47"/>
      <c r="CE57" s="48"/>
      <c r="CF57" s="46"/>
      <c r="CG57" s="47"/>
      <c r="CH57" s="47"/>
      <c r="CI57" s="47"/>
      <c r="CJ57" s="47"/>
      <c r="CK57" s="47"/>
      <c r="CL57" s="47"/>
      <c r="CM57" s="48"/>
      <c r="CN57" s="40"/>
      <c r="CO57" s="41"/>
      <c r="CP57" s="41"/>
      <c r="CQ57" s="41"/>
      <c r="CR57" s="41"/>
      <c r="CS57" s="41"/>
      <c r="CT57" s="41"/>
      <c r="CU57" s="42"/>
    </row>
    <row r="58" spans="1:99" ht="12.75" customHeight="1" x14ac:dyDescent="0.2">
      <c r="A58" s="39" t="s">
        <v>39</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90"/>
      <c r="BC58" s="31" t="s">
        <v>238</v>
      </c>
      <c r="BD58" s="32"/>
      <c r="BE58" s="32"/>
      <c r="BF58" s="33"/>
      <c r="BG58" s="37" t="s">
        <v>131</v>
      </c>
      <c r="BH58" s="32"/>
      <c r="BI58" s="32"/>
      <c r="BJ58" s="32"/>
      <c r="BK58" s="32"/>
      <c r="BL58" s="32"/>
      <c r="BM58" s="32"/>
      <c r="BN58" s="32"/>
      <c r="BO58" s="33"/>
      <c r="BP58" s="46"/>
      <c r="BQ58" s="47"/>
      <c r="BR58" s="47"/>
      <c r="BS58" s="47"/>
      <c r="BT58" s="47"/>
      <c r="BU58" s="47"/>
      <c r="BV58" s="47"/>
      <c r="BW58" s="48"/>
      <c r="BX58" s="46"/>
      <c r="BY58" s="47"/>
      <c r="BZ58" s="47"/>
      <c r="CA58" s="47"/>
      <c r="CB58" s="47"/>
      <c r="CC58" s="47"/>
      <c r="CD58" s="47"/>
      <c r="CE58" s="48"/>
      <c r="CF58" s="46"/>
      <c r="CG58" s="47"/>
      <c r="CH58" s="47"/>
      <c r="CI58" s="47"/>
      <c r="CJ58" s="47"/>
      <c r="CK58" s="47"/>
      <c r="CL58" s="47"/>
      <c r="CM58" s="48"/>
      <c r="CN58" s="40"/>
      <c r="CO58" s="41"/>
      <c r="CP58" s="41"/>
      <c r="CQ58" s="41"/>
      <c r="CR58" s="41"/>
      <c r="CS58" s="41"/>
      <c r="CT58" s="41"/>
      <c r="CU58" s="42"/>
    </row>
    <row r="59" spans="1:99" ht="12.75" customHeight="1" x14ac:dyDescent="0.2">
      <c r="A59" s="26" t="s">
        <v>237</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169"/>
      <c r="BC59" s="34"/>
      <c r="BD59" s="35"/>
      <c r="BE59" s="35"/>
      <c r="BF59" s="36"/>
      <c r="BG59" s="38"/>
      <c r="BH59" s="35"/>
      <c r="BI59" s="35"/>
      <c r="BJ59" s="35"/>
      <c r="BK59" s="35"/>
      <c r="BL59" s="35"/>
      <c r="BM59" s="35"/>
      <c r="BN59" s="35"/>
      <c r="BO59" s="36"/>
      <c r="BP59" s="49"/>
      <c r="BQ59" s="50"/>
      <c r="BR59" s="50"/>
      <c r="BS59" s="50"/>
      <c r="BT59" s="50"/>
      <c r="BU59" s="50"/>
      <c r="BV59" s="50"/>
      <c r="BW59" s="51"/>
      <c r="BX59" s="49"/>
      <c r="BY59" s="50"/>
      <c r="BZ59" s="50"/>
      <c r="CA59" s="50"/>
      <c r="CB59" s="50"/>
      <c r="CC59" s="50"/>
      <c r="CD59" s="50"/>
      <c r="CE59" s="51"/>
      <c r="CF59" s="49"/>
      <c r="CG59" s="50"/>
      <c r="CH59" s="50"/>
      <c r="CI59" s="50"/>
      <c r="CJ59" s="50"/>
      <c r="CK59" s="50"/>
      <c r="CL59" s="50"/>
      <c r="CM59" s="51"/>
      <c r="CN59" s="43"/>
      <c r="CO59" s="44"/>
      <c r="CP59" s="44"/>
      <c r="CQ59" s="44"/>
      <c r="CR59" s="44"/>
      <c r="CS59" s="44"/>
      <c r="CT59" s="44"/>
      <c r="CU59" s="45"/>
    </row>
    <row r="60" spans="1:99" ht="12.75" customHeight="1" x14ac:dyDescent="0.2">
      <c r="A60" s="30" t="s">
        <v>39</v>
      </c>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1" t="s">
        <v>240</v>
      </c>
      <c r="BD60" s="32"/>
      <c r="BE60" s="32"/>
      <c r="BF60" s="33"/>
      <c r="BG60" s="37" t="s">
        <v>241</v>
      </c>
      <c r="BH60" s="32"/>
      <c r="BI60" s="32"/>
      <c r="BJ60" s="32"/>
      <c r="BK60" s="32"/>
      <c r="BL60" s="32"/>
      <c r="BM60" s="32"/>
      <c r="BN60" s="32"/>
      <c r="BO60" s="33"/>
      <c r="BP60" s="46"/>
      <c r="BQ60" s="47"/>
      <c r="BR60" s="47"/>
      <c r="BS60" s="47"/>
      <c r="BT60" s="47"/>
      <c r="BU60" s="47"/>
      <c r="BV60" s="47"/>
      <c r="BW60" s="48"/>
      <c r="BX60" s="46"/>
      <c r="BY60" s="47"/>
      <c r="BZ60" s="47"/>
      <c r="CA60" s="47"/>
      <c r="CB60" s="47"/>
      <c r="CC60" s="47"/>
      <c r="CD60" s="47"/>
      <c r="CE60" s="48"/>
      <c r="CF60" s="46"/>
      <c r="CG60" s="47"/>
      <c r="CH60" s="47"/>
      <c r="CI60" s="47"/>
      <c r="CJ60" s="47"/>
      <c r="CK60" s="47"/>
      <c r="CL60" s="47"/>
      <c r="CM60" s="48"/>
      <c r="CN60" s="40"/>
      <c r="CO60" s="41"/>
      <c r="CP60" s="41"/>
      <c r="CQ60" s="41"/>
      <c r="CR60" s="41"/>
      <c r="CS60" s="41"/>
      <c r="CT60" s="41"/>
      <c r="CU60" s="42"/>
    </row>
    <row r="61" spans="1:99" ht="12.75" customHeight="1" x14ac:dyDescent="0.2">
      <c r="A61" s="52" t="s">
        <v>239</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34"/>
      <c r="BD61" s="35"/>
      <c r="BE61" s="35"/>
      <c r="BF61" s="36"/>
      <c r="BG61" s="38"/>
      <c r="BH61" s="35"/>
      <c r="BI61" s="35"/>
      <c r="BJ61" s="35"/>
      <c r="BK61" s="35"/>
      <c r="BL61" s="35"/>
      <c r="BM61" s="35"/>
      <c r="BN61" s="35"/>
      <c r="BO61" s="36"/>
      <c r="BP61" s="49"/>
      <c r="BQ61" s="50"/>
      <c r="BR61" s="50"/>
      <c r="BS61" s="50"/>
      <c r="BT61" s="50"/>
      <c r="BU61" s="50"/>
      <c r="BV61" s="50"/>
      <c r="BW61" s="51"/>
      <c r="BX61" s="49"/>
      <c r="BY61" s="50"/>
      <c r="BZ61" s="50"/>
      <c r="CA61" s="50"/>
      <c r="CB61" s="50"/>
      <c r="CC61" s="50"/>
      <c r="CD61" s="50"/>
      <c r="CE61" s="51"/>
      <c r="CF61" s="49"/>
      <c r="CG61" s="50"/>
      <c r="CH61" s="50"/>
      <c r="CI61" s="50"/>
      <c r="CJ61" s="50"/>
      <c r="CK61" s="50"/>
      <c r="CL61" s="50"/>
      <c r="CM61" s="51"/>
      <c r="CN61" s="43"/>
      <c r="CO61" s="44"/>
      <c r="CP61" s="44"/>
      <c r="CQ61" s="44"/>
      <c r="CR61" s="44"/>
      <c r="CS61" s="44"/>
      <c r="CT61" s="44"/>
      <c r="CU61" s="45"/>
    </row>
    <row r="62" spans="1:99" ht="13.5" customHeight="1" x14ac:dyDescent="0.2">
      <c r="A62" s="79" t="s">
        <v>242</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28" t="s">
        <v>243</v>
      </c>
      <c r="BD62" s="29"/>
      <c r="BE62" s="29"/>
      <c r="BF62" s="29"/>
      <c r="BG62" s="29" t="s">
        <v>244</v>
      </c>
      <c r="BH62" s="29"/>
      <c r="BI62" s="29"/>
      <c r="BJ62" s="29"/>
      <c r="BK62" s="29"/>
      <c r="BL62" s="29"/>
      <c r="BM62" s="29"/>
      <c r="BN62" s="29"/>
      <c r="BO62" s="2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124"/>
      <c r="CO62" s="124"/>
      <c r="CP62" s="124"/>
      <c r="CQ62" s="124"/>
      <c r="CR62" s="124"/>
      <c r="CS62" s="124"/>
      <c r="CT62" s="124"/>
      <c r="CU62" s="125"/>
    </row>
    <row r="63" spans="1:99" ht="13.5" customHeight="1" x14ac:dyDescent="0.2">
      <c r="A63" s="79" t="s">
        <v>249</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28" t="s">
        <v>245</v>
      </c>
      <c r="BD63" s="29"/>
      <c r="BE63" s="29"/>
      <c r="BF63" s="29"/>
      <c r="BG63" s="29" t="s">
        <v>247</v>
      </c>
      <c r="BH63" s="29"/>
      <c r="BI63" s="29"/>
      <c r="BJ63" s="29"/>
      <c r="BK63" s="29"/>
      <c r="BL63" s="29"/>
      <c r="BM63" s="29"/>
      <c r="BN63" s="29"/>
      <c r="BO63" s="2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124"/>
      <c r="CO63" s="124"/>
      <c r="CP63" s="124"/>
      <c r="CQ63" s="124"/>
      <c r="CR63" s="124"/>
      <c r="CS63" s="124"/>
      <c r="CT63" s="124"/>
      <c r="CU63" s="125"/>
    </row>
    <row r="64" spans="1:99" ht="13.5" customHeight="1" x14ac:dyDescent="0.2">
      <c r="A64" s="79" t="s">
        <v>250</v>
      </c>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28" t="s">
        <v>246</v>
      </c>
      <c r="BD64" s="29"/>
      <c r="BE64" s="29"/>
      <c r="BF64" s="29"/>
      <c r="BG64" s="29" t="s">
        <v>248</v>
      </c>
      <c r="BH64" s="29"/>
      <c r="BI64" s="29"/>
      <c r="BJ64" s="29"/>
      <c r="BK64" s="29"/>
      <c r="BL64" s="29"/>
      <c r="BM64" s="29"/>
      <c r="BN64" s="29"/>
      <c r="BO64" s="2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124"/>
      <c r="CO64" s="124"/>
      <c r="CP64" s="124"/>
      <c r="CQ64" s="124"/>
      <c r="CR64" s="124"/>
      <c r="CS64" s="124"/>
      <c r="CT64" s="124"/>
      <c r="CU64" s="125"/>
    </row>
    <row r="65" spans="1:99" ht="13.5" customHeight="1" x14ac:dyDescent="0.2">
      <c r="A65" s="27" t="s">
        <v>253</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87"/>
      <c r="BC65" s="28" t="s">
        <v>251</v>
      </c>
      <c r="BD65" s="29"/>
      <c r="BE65" s="29"/>
      <c r="BF65" s="29"/>
      <c r="BG65" s="29" t="s">
        <v>252</v>
      </c>
      <c r="BH65" s="29"/>
      <c r="BI65" s="29"/>
      <c r="BJ65" s="29"/>
      <c r="BK65" s="29"/>
      <c r="BL65" s="29"/>
      <c r="BM65" s="29"/>
      <c r="BN65" s="29"/>
      <c r="BO65" s="2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124"/>
      <c r="CO65" s="124"/>
      <c r="CP65" s="124"/>
      <c r="CQ65" s="124"/>
      <c r="CR65" s="124"/>
      <c r="CS65" s="124"/>
      <c r="CT65" s="124"/>
      <c r="CU65" s="125"/>
    </row>
    <row r="66" spans="1:99" ht="12.75" customHeight="1" x14ac:dyDescent="0.2">
      <c r="A66" s="30" t="s">
        <v>39</v>
      </c>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1" t="s">
        <v>254</v>
      </c>
      <c r="BD66" s="32"/>
      <c r="BE66" s="32"/>
      <c r="BF66" s="33"/>
      <c r="BG66" s="37" t="s">
        <v>255</v>
      </c>
      <c r="BH66" s="32"/>
      <c r="BI66" s="32"/>
      <c r="BJ66" s="32"/>
      <c r="BK66" s="32"/>
      <c r="BL66" s="32"/>
      <c r="BM66" s="32"/>
      <c r="BN66" s="32"/>
      <c r="BO66" s="33"/>
      <c r="BP66" s="46"/>
      <c r="BQ66" s="47"/>
      <c r="BR66" s="47"/>
      <c r="BS66" s="47"/>
      <c r="BT66" s="47"/>
      <c r="BU66" s="47"/>
      <c r="BV66" s="47"/>
      <c r="BW66" s="48"/>
      <c r="BX66" s="46"/>
      <c r="BY66" s="47"/>
      <c r="BZ66" s="47"/>
      <c r="CA66" s="47"/>
      <c r="CB66" s="47"/>
      <c r="CC66" s="47"/>
      <c r="CD66" s="47"/>
      <c r="CE66" s="48"/>
      <c r="CF66" s="46"/>
      <c r="CG66" s="47"/>
      <c r="CH66" s="47"/>
      <c r="CI66" s="47"/>
      <c r="CJ66" s="47"/>
      <c r="CK66" s="47"/>
      <c r="CL66" s="47"/>
      <c r="CM66" s="48"/>
      <c r="CN66" s="40"/>
      <c r="CO66" s="41"/>
      <c r="CP66" s="41"/>
      <c r="CQ66" s="41"/>
      <c r="CR66" s="41"/>
      <c r="CS66" s="41"/>
      <c r="CT66" s="41"/>
      <c r="CU66" s="42"/>
    </row>
    <row r="67" spans="1:99" ht="12.75" customHeight="1" x14ac:dyDescent="0.2">
      <c r="A67" s="52" t="s">
        <v>256</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34"/>
      <c r="BD67" s="35"/>
      <c r="BE67" s="35"/>
      <c r="BF67" s="36"/>
      <c r="BG67" s="38"/>
      <c r="BH67" s="35"/>
      <c r="BI67" s="35"/>
      <c r="BJ67" s="35"/>
      <c r="BK67" s="35"/>
      <c r="BL67" s="35"/>
      <c r="BM67" s="35"/>
      <c r="BN67" s="35"/>
      <c r="BO67" s="36"/>
      <c r="BP67" s="49"/>
      <c r="BQ67" s="50"/>
      <c r="BR67" s="50"/>
      <c r="BS67" s="50"/>
      <c r="BT67" s="50"/>
      <c r="BU67" s="50"/>
      <c r="BV67" s="50"/>
      <c r="BW67" s="51"/>
      <c r="BX67" s="49"/>
      <c r="BY67" s="50"/>
      <c r="BZ67" s="50"/>
      <c r="CA67" s="50"/>
      <c r="CB67" s="50"/>
      <c r="CC67" s="50"/>
      <c r="CD67" s="50"/>
      <c r="CE67" s="51"/>
      <c r="CF67" s="49"/>
      <c r="CG67" s="50"/>
      <c r="CH67" s="50"/>
      <c r="CI67" s="50"/>
      <c r="CJ67" s="50"/>
      <c r="CK67" s="50"/>
      <c r="CL67" s="50"/>
      <c r="CM67" s="51"/>
      <c r="CN67" s="43"/>
      <c r="CO67" s="44"/>
      <c r="CP67" s="44"/>
      <c r="CQ67" s="44"/>
      <c r="CR67" s="44"/>
      <c r="CS67" s="44"/>
      <c r="CT67" s="44"/>
      <c r="CU67" s="45"/>
    </row>
    <row r="68" spans="1:99" ht="12.75" customHeight="1" x14ac:dyDescent="0.2">
      <c r="A68" s="30" t="s">
        <v>263</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1" t="s">
        <v>257</v>
      </c>
      <c r="BD68" s="32"/>
      <c r="BE68" s="32"/>
      <c r="BF68" s="33"/>
      <c r="BG68" s="37" t="s">
        <v>258</v>
      </c>
      <c r="BH68" s="32"/>
      <c r="BI68" s="32"/>
      <c r="BJ68" s="32"/>
      <c r="BK68" s="32"/>
      <c r="BL68" s="32"/>
      <c r="BM68" s="32"/>
      <c r="BN68" s="32"/>
      <c r="BO68" s="33"/>
      <c r="BP68" s="46"/>
      <c r="BQ68" s="47"/>
      <c r="BR68" s="47"/>
      <c r="BS68" s="47"/>
      <c r="BT68" s="47"/>
      <c r="BU68" s="47"/>
      <c r="BV68" s="47"/>
      <c r="BW68" s="48"/>
      <c r="BX68" s="46"/>
      <c r="BY68" s="47"/>
      <c r="BZ68" s="47"/>
      <c r="CA68" s="47"/>
      <c r="CB68" s="47"/>
      <c r="CC68" s="47"/>
      <c r="CD68" s="47"/>
      <c r="CE68" s="48"/>
      <c r="CF68" s="46"/>
      <c r="CG68" s="47"/>
      <c r="CH68" s="47"/>
      <c r="CI68" s="47"/>
      <c r="CJ68" s="47"/>
      <c r="CK68" s="47"/>
      <c r="CL68" s="47"/>
      <c r="CM68" s="48"/>
      <c r="CN68" s="40"/>
      <c r="CO68" s="41"/>
      <c r="CP68" s="41"/>
      <c r="CQ68" s="41"/>
      <c r="CR68" s="41"/>
      <c r="CS68" s="41"/>
      <c r="CT68" s="41"/>
      <c r="CU68" s="42"/>
    </row>
    <row r="69" spans="1:99" ht="12.75" customHeight="1" x14ac:dyDescent="0.2">
      <c r="A69" s="52" t="s">
        <v>264</v>
      </c>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34"/>
      <c r="BD69" s="35"/>
      <c r="BE69" s="35"/>
      <c r="BF69" s="36"/>
      <c r="BG69" s="38"/>
      <c r="BH69" s="35"/>
      <c r="BI69" s="35"/>
      <c r="BJ69" s="35"/>
      <c r="BK69" s="35"/>
      <c r="BL69" s="35"/>
      <c r="BM69" s="35"/>
      <c r="BN69" s="35"/>
      <c r="BO69" s="36"/>
      <c r="BP69" s="49"/>
      <c r="BQ69" s="50"/>
      <c r="BR69" s="50"/>
      <c r="BS69" s="50"/>
      <c r="BT69" s="50"/>
      <c r="BU69" s="50"/>
      <c r="BV69" s="50"/>
      <c r="BW69" s="51"/>
      <c r="BX69" s="49"/>
      <c r="BY69" s="50"/>
      <c r="BZ69" s="50"/>
      <c r="CA69" s="50"/>
      <c r="CB69" s="50"/>
      <c r="CC69" s="50"/>
      <c r="CD69" s="50"/>
      <c r="CE69" s="51"/>
      <c r="CF69" s="49"/>
      <c r="CG69" s="50"/>
      <c r="CH69" s="50"/>
      <c r="CI69" s="50"/>
      <c r="CJ69" s="50"/>
      <c r="CK69" s="50"/>
      <c r="CL69" s="50"/>
      <c r="CM69" s="51"/>
      <c r="CN69" s="43"/>
      <c r="CO69" s="44"/>
      <c r="CP69" s="44"/>
      <c r="CQ69" s="44"/>
      <c r="CR69" s="44"/>
      <c r="CS69" s="44"/>
      <c r="CT69" s="44"/>
      <c r="CU69" s="45"/>
    </row>
    <row r="70" spans="1:99" ht="12.75" customHeight="1" x14ac:dyDescent="0.2">
      <c r="A70" s="30" t="s">
        <v>261</v>
      </c>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1" t="s">
        <v>259</v>
      </c>
      <c r="BD70" s="32"/>
      <c r="BE70" s="32"/>
      <c r="BF70" s="33"/>
      <c r="BG70" s="37" t="s">
        <v>260</v>
      </c>
      <c r="BH70" s="32"/>
      <c r="BI70" s="32"/>
      <c r="BJ70" s="32"/>
      <c r="BK70" s="32"/>
      <c r="BL70" s="32"/>
      <c r="BM70" s="32"/>
      <c r="BN70" s="32"/>
      <c r="BO70" s="33"/>
      <c r="BP70" s="46"/>
      <c r="BQ70" s="47"/>
      <c r="BR70" s="47"/>
      <c r="BS70" s="47"/>
      <c r="BT70" s="47"/>
      <c r="BU70" s="47"/>
      <c r="BV70" s="47"/>
      <c r="BW70" s="48"/>
      <c r="BX70" s="46"/>
      <c r="BY70" s="47"/>
      <c r="BZ70" s="47"/>
      <c r="CA70" s="47"/>
      <c r="CB70" s="47"/>
      <c r="CC70" s="47"/>
      <c r="CD70" s="47"/>
      <c r="CE70" s="48"/>
      <c r="CF70" s="46"/>
      <c r="CG70" s="47"/>
      <c r="CH70" s="47"/>
      <c r="CI70" s="47"/>
      <c r="CJ70" s="47"/>
      <c r="CK70" s="47"/>
      <c r="CL70" s="47"/>
      <c r="CM70" s="48"/>
      <c r="CN70" s="40"/>
      <c r="CO70" s="41"/>
      <c r="CP70" s="41"/>
      <c r="CQ70" s="41"/>
      <c r="CR70" s="41"/>
      <c r="CS70" s="41"/>
      <c r="CT70" s="41"/>
      <c r="CU70" s="42"/>
    </row>
    <row r="71" spans="1:99" ht="12.75" customHeight="1" x14ac:dyDescent="0.2">
      <c r="A71" s="52" t="s">
        <v>262</v>
      </c>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34"/>
      <c r="BD71" s="35"/>
      <c r="BE71" s="35"/>
      <c r="BF71" s="36"/>
      <c r="BG71" s="38"/>
      <c r="BH71" s="35"/>
      <c r="BI71" s="35"/>
      <c r="BJ71" s="35"/>
      <c r="BK71" s="35"/>
      <c r="BL71" s="35"/>
      <c r="BM71" s="35"/>
      <c r="BN71" s="35"/>
      <c r="BO71" s="36"/>
      <c r="BP71" s="49"/>
      <c r="BQ71" s="50"/>
      <c r="BR71" s="50"/>
      <c r="BS71" s="50"/>
      <c r="BT71" s="50"/>
      <c r="BU71" s="50"/>
      <c r="BV71" s="50"/>
      <c r="BW71" s="51"/>
      <c r="BX71" s="49"/>
      <c r="BY71" s="50"/>
      <c r="BZ71" s="50"/>
      <c r="CA71" s="50"/>
      <c r="CB71" s="50"/>
      <c r="CC71" s="50"/>
      <c r="CD71" s="50"/>
      <c r="CE71" s="51"/>
      <c r="CF71" s="49"/>
      <c r="CG71" s="50"/>
      <c r="CH71" s="50"/>
      <c r="CI71" s="50"/>
      <c r="CJ71" s="50"/>
      <c r="CK71" s="50"/>
      <c r="CL71" s="50"/>
      <c r="CM71" s="51"/>
      <c r="CN71" s="43"/>
      <c r="CO71" s="44"/>
      <c r="CP71" s="44"/>
      <c r="CQ71" s="44"/>
      <c r="CR71" s="44"/>
      <c r="CS71" s="44"/>
      <c r="CT71" s="44"/>
      <c r="CU71" s="45"/>
    </row>
    <row r="72" spans="1:99" ht="13.5" customHeight="1" x14ac:dyDescent="0.2">
      <c r="A72" s="88" t="s">
        <v>265</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28" t="s">
        <v>266</v>
      </c>
      <c r="BD72" s="29"/>
      <c r="BE72" s="29"/>
      <c r="BF72" s="29"/>
      <c r="BG72" s="29" t="s">
        <v>45</v>
      </c>
      <c r="BH72" s="29"/>
      <c r="BI72" s="29"/>
      <c r="BJ72" s="29"/>
      <c r="BK72" s="29"/>
      <c r="BL72" s="29"/>
      <c r="BM72" s="29"/>
      <c r="BN72" s="29"/>
      <c r="BO72" s="2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124"/>
      <c r="CO72" s="124"/>
      <c r="CP72" s="124"/>
      <c r="CQ72" s="124"/>
      <c r="CR72" s="124"/>
      <c r="CS72" s="124"/>
      <c r="CT72" s="124"/>
      <c r="CU72" s="125"/>
    </row>
    <row r="73" spans="1:99" ht="12.75" customHeight="1" x14ac:dyDescent="0.2">
      <c r="A73" s="39" t="s">
        <v>60</v>
      </c>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1" t="s">
        <v>268</v>
      </c>
      <c r="BD73" s="32"/>
      <c r="BE73" s="32"/>
      <c r="BF73" s="33"/>
      <c r="BG73" s="37" t="s">
        <v>61</v>
      </c>
      <c r="BH73" s="32"/>
      <c r="BI73" s="32"/>
      <c r="BJ73" s="32"/>
      <c r="BK73" s="32"/>
      <c r="BL73" s="32"/>
      <c r="BM73" s="32"/>
      <c r="BN73" s="32"/>
      <c r="BO73" s="33"/>
      <c r="BP73" s="46"/>
      <c r="BQ73" s="47"/>
      <c r="BR73" s="47"/>
      <c r="BS73" s="47"/>
      <c r="BT73" s="47"/>
      <c r="BU73" s="47"/>
      <c r="BV73" s="47"/>
      <c r="BW73" s="48"/>
      <c r="BX73" s="46"/>
      <c r="BY73" s="47"/>
      <c r="BZ73" s="47"/>
      <c r="CA73" s="47"/>
      <c r="CB73" s="47"/>
      <c r="CC73" s="47"/>
      <c r="CD73" s="47"/>
      <c r="CE73" s="48"/>
      <c r="CF73" s="46"/>
      <c r="CG73" s="47"/>
      <c r="CH73" s="47"/>
      <c r="CI73" s="47"/>
      <c r="CJ73" s="47"/>
      <c r="CK73" s="47"/>
      <c r="CL73" s="47"/>
      <c r="CM73" s="48"/>
      <c r="CN73" s="65" t="s">
        <v>45</v>
      </c>
      <c r="CO73" s="66"/>
      <c r="CP73" s="66"/>
      <c r="CQ73" s="66"/>
      <c r="CR73" s="66"/>
      <c r="CS73" s="66"/>
      <c r="CT73" s="66"/>
      <c r="CU73" s="67"/>
    </row>
    <row r="74" spans="1:99" ht="12.75" customHeight="1" x14ac:dyDescent="0.2">
      <c r="A74" s="26" t="s">
        <v>267</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34"/>
      <c r="BD74" s="35"/>
      <c r="BE74" s="35"/>
      <c r="BF74" s="36"/>
      <c r="BG74" s="38"/>
      <c r="BH74" s="35"/>
      <c r="BI74" s="35"/>
      <c r="BJ74" s="35"/>
      <c r="BK74" s="35"/>
      <c r="BL74" s="35"/>
      <c r="BM74" s="35"/>
      <c r="BN74" s="35"/>
      <c r="BO74" s="36"/>
      <c r="BP74" s="49"/>
      <c r="BQ74" s="50"/>
      <c r="BR74" s="50"/>
      <c r="BS74" s="50"/>
      <c r="BT74" s="50"/>
      <c r="BU74" s="50"/>
      <c r="BV74" s="50"/>
      <c r="BW74" s="51"/>
      <c r="BX74" s="49"/>
      <c r="BY74" s="50"/>
      <c r="BZ74" s="50"/>
      <c r="CA74" s="50"/>
      <c r="CB74" s="50"/>
      <c r="CC74" s="50"/>
      <c r="CD74" s="50"/>
      <c r="CE74" s="51"/>
      <c r="CF74" s="49"/>
      <c r="CG74" s="50"/>
      <c r="CH74" s="50"/>
      <c r="CI74" s="50"/>
      <c r="CJ74" s="50"/>
      <c r="CK74" s="50"/>
      <c r="CL74" s="50"/>
      <c r="CM74" s="51"/>
      <c r="CN74" s="68"/>
      <c r="CO74" s="69"/>
      <c r="CP74" s="69"/>
      <c r="CQ74" s="69"/>
      <c r="CR74" s="69"/>
      <c r="CS74" s="69"/>
      <c r="CT74" s="69"/>
      <c r="CU74" s="70"/>
    </row>
    <row r="75" spans="1:99" ht="12.75" customHeight="1" x14ac:dyDescent="0.2">
      <c r="A75" s="39" t="s">
        <v>270</v>
      </c>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1" t="s">
        <v>269</v>
      </c>
      <c r="BD75" s="32"/>
      <c r="BE75" s="32"/>
      <c r="BF75" s="33"/>
      <c r="BG75" s="37" t="s">
        <v>61</v>
      </c>
      <c r="BH75" s="32"/>
      <c r="BI75" s="32"/>
      <c r="BJ75" s="32"/>
      <c r="BK75" s="32"/>
      <c r="BL75" s="32"/>
      <c r="BM75" s="32"/>
      <c r="BN75" s="32"/>
      <c r="BO75" s="33"/>
      <c r="BP75" s="46"/>
      <c r="BQ75" s="47"/>
      <c r="BR75" s="47"/>
      <c r="BS75" s="47"/>
      <c r="BT75" s="47"/>
      <c r="BU75" s="47"/>
      <c r="BV75" s="47"/>
      <c r="BW75" s="48"/>
      <c r="BX75" s="46"/>
      <c r="BY75" s="47"/>
      <c r="BZ75" s="47"/>
      <c r="CA75" s="47"/>
      <c r="CB75" s="47"/>
      <c r="CC75" s="47"/>
      <c r="CD75" s="47"/>
      <c r="CE75" s="48"/>
      <c r="CF75" s="46"/>
      <c r="CG75" s="47"/>
      <c r="CH75" s="47"/>
      <c r="CI75" s="47"/>
      <c r="CJ75" s="47"/>
      <c r="CK75" s="47"/>
      <c r="CL75" s="47"/>
      <c r="CM75" s="48"/>
      <c r="CN75" s="40"/>
      <c r="CO75" s="41"/>
      <c r="CP75" s="41"/>
      <c r="CQ75" s="41"/>
      <c r="CR75" s="41"/>
      <c r="CS75" s="41"/>
      <c r="CT75" s="41"/>
      <c r="CU75" s="42"/>
    </row>
    <row r="76" spans="1:99" ht="12.75" customHeight="1" x14ac:dyDescent="0.2">
      <c r="A76" s="26" t="s">
        <v>271</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34"/>
      <c r="BD76" s="35"/>
      <c r="BE76" s="35"/>
      <c r="BF76" s="36"/>
      <c r="BG76" s="38"/>
      <c r="BH76" s="35"/>
      <c r="BI76" s="35"/>
      <c r="BJ76" s="35"/>
      <c r="BK76" s="35"/>
      <c r="BL76" s="35"/>
      <c r="BM76" s="35"/>
      <c r="BN76" s="35"/>
      <c r="BO76" s="36"/>
      <c r="BP76" s="49"/>
      <c r="BQ76" s="50"/>
      <c r="BR76" s="50"/>
      <c r="BS76" s="50"/>
      <c r="BT76" s="50"/>
      <c r="BU76" s="50"/>
      <c r="BV76" s="50"/>
      <c r="BW76" s="51"/>
      <c r="BX76" s="49"/>
      <c r="BY76" s="50"/>
      <c r="BZ76" s="50"/>
      <c r="CA76" s="50"/>
      <c r="CB76" s="50"/>
      <c r="CC76" s="50"/>
      <c r="CD76" s="50"/>
      <c r="CE76" s="51"/>
      <c r="CF76" s="49"/>
      <c r="CG76" s="50"/>
      <c r="CH76" s="50"/>
      <c r="CI76" s="50"/>
      <c r="CJ76" s="50"/>
      <c r="CK76" s="50"/>
      <c r="CL76" s="50"/>
      <c r="CM76" s="51"/>
      <c r="CN76" s="43"/>
      <c r="CO76" s="44"/>
      <c r="CP76" s="44"/>
      <c r="CQ76" s="44"/>
      <c r="CR76" s="44"/>
      <c r="CS76" s="44"/>
      <c r="CT76" s="44"/>
      <c r="CU76" s="45"/>
    </row>
    <row r="77" spans="1:99" ht="13.5" customHeight="1" x14ac:dyDescent="0.2">
      <c r="A77" s="27" t="s">
        <v>405</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8" t="s">
        <v>272</v>
      </c>
      <c r="BD77" s="29"/>
      <c r="BE77" s="29"/>
      <c r="BF77" s="29"/>
      <c r="BG77" s="29" t="s">
        <v>273</v>
      </c>
      <c r="BH77" s="29"/>
      <c r="BI77" s="29"/>
      <c r="BJ77" s="29"/>
      <c r="BK77" s="29"/>
      <c r="BL77" s="29"/>
      <c r="BM77" s="29"/>
      <c r="BN77" s="29"/>
      <c r="BO77" s="2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124"/>
      <c r="CO77" s="124"/>
      <c r="CP77" s="124"/>
      <c r="CQ77" s="124"/>
      <c r="CR77" s="124"/>
      <c r="CS77" s="124"/>
      <c r="CT77" s="124"/>
      <c r="CU77" s="125"/>
    </row>
    <row r="78" spans="1:99" ht="13.5" customHeight="1" x14ac:dyDescent="0.2">
      <c r="A78" s="27" t="s">
        <v>274</v>
      </c>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8" t="s">
        <v>275</v>
      </c>
      <c r="BD78" s="29"/>
      <c r="BE78" s="29"/>
      <c r="BF78" s="29"/>
      <c r="BG78" s="29" t="s">
        <v>276</v>
      </c>
      <c r="BH78" s="29"/>
      <c r="BI78" s="29"/>
      <c r="BJ78" s="29"/>
      <c r="BK78" s="29"/>
      <c r="BL78" s="29"/>
      <c r="BM78" s="29"/>
      <c r="BN78" s="29"/>
      <c r="BO78" s="2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124"/>
      <c r="CO78" s="124"/>
      <c r="CP78" s="124"/>
      <c r="CQ78" s="124"/>
      <c r="CR78" s="124"/>
      <c r="CS78" s="124"/>
      <c r="CT78" s="124"/>
      <c r="CU78" s="125"/>
    </row>
    <row r="79" spans="1:99" ht="13.5" customHeight="1" x14ac:dyDescent="0.2">
      <c r="A79" s="71" t="s">
        <v>277</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2" t="s">
        <v>62</v>
      </c>
      <c r="BD79" s="73"/>
      <c r="BE79" s="73"/>
      <c r="BF79" s="73"/>
      <c r="BG79" s="73" t="s">
        <v>45</v>
      </c>
      <c r="BH79" s="73"/>
      <c r="BI79" s="73"/>
      <c r="BJ79" s="73"/>
      <c r="BK79" s="73"/>
      <c r="BL79" s="73"/>
      <c r="BM79" s="73"/>
      <c r="BN79" s="73"/>
      <c r="BO79" s="73"/>
      <c r="BP79" s="59">
        <f>BP80+BP95+BP105+BP111+BP122+BP129+BP138+BP143</f>
        <v>57438994.289999999</v>
      </c>
      <c r="BQ79" s="59"/>
      <c r="BR79" s="59"/>
      <c r="BS79" s="59"/>
      <c r="BT79" s="59"/>
      <c r="BU79" s="59"/>
      <c r="BV79" s="59"/>
      <c r="BW79" s="59"/>
      <c r="BX79" s="59">
        <f t="shared" ref="BX79" si="6">BX80+BX95+BX105+BX111+BX122+BX129+BX138+BX143</f>
        <v>57011921.289999999</v>
      </c>
      <c r="BY79" s="59"/>
      <c r="BZ79" s="59"/>
      <c r="CA79" s="59"/>
      <c r="CB79" s="59"/>
      <c r="CC79" s="59"/>
      <c r="CD79" s="59"/>
      <c r="CE79" s="59"/>
      <c r="CF79" s="59">
        <f t="shared" ref="CF79" si="7">CF80+CF95+CF105+CF111+CF122+CF129+CF138+CF143</f>
        <v>57011921.289999999</v>
      </c>
      <c r="CG79" s="59"/>
      <c r="CH79" s="59"/>
      <c r="CI79" s="59"/>
      <c r="CJ79" s="59"/>
      <c r="CK79" s="59"/>
      <c r="CL79" s="59"/>
      <c r="CM79" s="59"/>
      <c r="CN79" s="56"/>
      <c r="CO79" s="57"/>
      <c r="CP79" s="57"/>
      <c r="CQ79" s="57"/>
      <c r="CR79" s="57"/>
      <c r="CS79" s="57"/>
      <c r="CT79" s="57"/>
      <c r="CU79" s="58"/>
    </row>
    <row r="80" spans="1:99" ht="12.75" customHeight="1" x14ac:dyDescent="0.2">
      <c r="A80" s="113" t="s">
        <v>39</v>
      </c>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5"/>
      <c r="BC80" s="31" t="s">
        <v>64</v>
      </c>
      <c r="BD80" s="32"/>
      <c r="BE80" s="32"/>
      <c r="BF80" s="33"/>
      <c r="BG80" s="37" t="s">
        <v>45</v>
      </c>
      <c r="BH80" s="32"/>
      <c r="BI80" s="32"/>
      <c r="BJ80" s="32"/>
      <c r="BK80" s="32"/>
      <c r="BL80" s="32"/>
      <c r="BM80" s="32"/>
      <c r="BN80" s="32"/>
      <c r="BO80" s="33"/>
      <c r="BP80" s="46">
        <f>SUM(BP82:BW94)</f>
        <v>42122242.539999999</v>
      </c>
      <c r="BQ80" s="47"/>
      <c r="BR80" s="47"/>
      <c r="BS80" s="47"/>
      <c r="BT80" s="47"/>
      <c r="BU80" s="47"/>
      <c r="BV80" s="47"/>
      <c r="BW80" s="48"/>
      <c r="BX80" s="46">
        <f t="shared" ref="BX80" si="8">SUM(BX82:CE94)</f>
        <v>42079742.539999999</v>
      </c>
      <c r="BY80" s="47"/>
      <c r="BZ80" s="47"/>
      <c r="CA80" s="47"/>
      <c r="CB80" s="47"/>
      <c r="CC80" s="47"/>
      <c r="CD80" s="47"/>
      <c r="CE80" s="48"/>
      <c r="CF80" s="46">
        <f t="shared" ref="CF80" si="9">SUM(CF82:CM94)</f>
        <v>42079742.539999999</v>
      </c>
      <c r="CG80" s="47"/>
      <c r="CH80" s="47"/>
      <c r="CI80" s="47"/>
      <c r="CJ80" s="47"/>
      <c r="CK80" s="47"/>
      <c r="CL80" s="47"/>
      <c r="CM80" s="48"/>
      <c r="CN80" s="65" t="s">
        <v>45</v>
      </c>
      <c r="CO80" s="66"/>
      <c r="CP80" s="66"/>
      <c r="CQ80" s="66"/>
      <c r="CR80" s="66"/>
      <c r="CS80" s="66"/>
      <c r="CT80" s="66"/>
      <c r="CU80" s="67"/>
    </row>
    <row r="81" spans="1:99" ht="12.75" customHeight="1" x14ac:dyDescent="0.2">
      <c r="A81" s="109" t="s">
        <v>63</v>
      </c>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10"/>
      <c r="BC81" s="34"/>
      <c r="BD81" s="35"/>
      <c r="BE81" s="35"/>
      <c r="BF81" s="36"/>
      <c r="BG81" s="38"/>
      <c r="BH81" s="35"/>
      <c r="BI81" s="35"/>
      <c r="BJ81" s="35"/>
      <c r="BK81" s="35"/>
      <c r="BL81" s="35"/>
      <c r="BM81" s="35"/>
      <c r="BN81" s="35"/>
      <c r="BO81" s="36"/>
      <c r="BP81" s="49"/>
      <c r="BQ81" s="50"/>
      <c r="BR81" s="50"/>
      <c r="BS81" s="50"/>
      <c r="BT81" s="50"/>
      <c r="BU81" s="50"/>
      <c r="BV81" s="50"/>
      <c r="BW81" s="51"/>
      <c r="BX81" s="49"/>
      <c r="BY81" s="50"/>
      <c r="BZ81" s="50"/>
      <c r="CA81" s="50"/>
      <c r="CB81" s="50"/>
      <c r="CC81" s="50"/>
      <c r="CD81" s="50"/>
      <c r="CE81" s="51"/>
      <c r="CF81" s="49"/>
      <c r="CG81" s="50"/>
      <c r="CH81" s="50"/>
      <c r="CI81" s="50"/>
      <c r="CJ81" s="50"/>
      <c r="CK81" s="50"/>
      <c r="CL81" s="50"/>
      <c r="CM81" s="51"/>
      <c r="CN81" s="68"/>
      <c r="CO81" s="69"/>
      <c r="CP81" s="69"/>
      <c r="CQ81" s="69"/>
      <c r="CR81" s="69"/>
      <c r="CS81" s="69"/>
      <c r="CT81" s="69"/>
      <c r="CU81" s="70"/>
    </row>
    <row r="82" spans="1:99" ht="12.75" customHeight="1" x14ac:dyDescent="0.2">
      <c r="A82" s="105" t="s">
        <v>39</v>
      </c>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6"/>
      <c r="BC82" s="31" t="s">
        <v>65</v>
      </c>
      <c r="BD82" s="32"/>
      <c r="BE82" s="32"/>
      <c r="BF82" s="33"/>
      <c r="BG82" s="37" t="s">
        <v>66</v>
      </c>
      <c r="BH82" s="32"/>
      <c r="BI82" s="32"/>
      <c r="BJ82" s="32"/>
      <c r="BK82" s="32"/>
      <c r="BL82" s="32"/>
      <c r="BM82" s="32"/>
      <c r="BN82" s="32"/>
      <c r="BO82" s="33"/>
      <c r="BP82" s="46">
        <f>3946806+32000+423042+65284+2699814+24733137+180000-0.22</f>
        <v>32080082.780000001</v>
      </c>
      <c r="BQ82" s="47"/>
      <c r="BR82" s="47"/>
      <c r="BS82" s="47"/>
      <c r="BT82" s="47"/>
      <c r="BU82" s="47"/>
      <c r="BV82" s="47"/>
      <c r="BW82" s="48"/>
      <c r="BX82" s="46">
        <f>3946806+32000+423042+32642+2699814+24733137+180000-0.22</f>
        <v>32047440.780000001</v>
      </c>
      <c r="BY82" s="47"/>
      <c r="BZ82" s="47"/>
      <c r="CA82" s="47"/>
      <c r="CB82" s="47"/>
      <c r="CC82" s="47"/>
      <c r="CD82" s="47"/>
      <c r="CE82" s="48"/>
      <c r="CF82" s="46">
        <f>3946806+32000+423042+32642+2699814+24733137+180000-0.22</f>
        <v>32047440.780000001</v>
      </c>
      <c r="CG82" s="47"/>
      <c r="CH82" s="47"/>
      <c r="CI82" s="47"/>
      <c r="CJ82" s="47"/>
      <c r="CK82" s="47"/>
      <c r="CL82" s="47"/>
      <c r="CM82" s="48"/>
      <c r="CN82" s="65" t="s">
        <v>45</v>
      </c>
      <c r="CO82" s="66"/>
      <c r="CP82" s="66"/>
      <c r="CQ82" s="66"/>
      <c r="CR82" s="66"/>
      <c r="CS82" s="66"/>
      <c r="CT82" s="66"/>
      <c r="CU82" s="67"/>
    </row>
    <row r="83" spans="1:99" ht="12.75" customHeight="1" x14ac:dyDescent="0.2">
      <c r="A83" s="26" t="s">
        <v>67</v>
      </c>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34"/>
      <c r="BD83" s="35"/>
      <c r="BE83" s="35"/>
      <c r="BF83" s="36"/>
      <c r="BG83" s="38"/>
      <c r="BH83" s="35"/>
      <c r="BI83" s="35"/>
      <c r="BJ83" s="35"/>
      <c r="BK83" s="35"/>
      <c r="BL83" s="35"/>
      <c r="BM83" s="35"/>
      <c r="BN83" s="35"/>
      <c r="BO83" s="36"/>
      <c r="BP83" s="49"/>
      <c r="BQ83" s="50"/>
      <c r="BR83" s="50"/>
      <c r="BS83" s="50"/>
      <c r="BT83" s="50"/>
      <c r="BU83" s="50"/>
      <c r="BV83" s="50"/>
      <c r="BW83" s="51"/>
      <c r="BX83" s="49"/>
      <c r="BY83" s="50"/>
      <c r="BZ83" s="50"/>
      <c r="CA83" s="50"/>
      <c r="CB83" s="50"/>
      <c r="CC83" s="50"/>
      <c r="CD83" s="50"/>
      <c r="CE83" s="51"/>
      <c r="CF83" s="49"/>
      <c r="CG83" s="50"/>
      <c r="CH83" s="50"/>
      <c r="CI83" s="50"/>
      <c r="CJ83" s="50"/>
      <c r="CK83" s="50"/>
      <c r="CL83" s="50"/>
      <c r="CM83" s="51"/>
      <c r="CN83" s="68"/>
      <c r="CO83" s="69"/>
      <c r="CP83" s="69"/>
      <c r="CQ83" s="69"/>
      <c r="CR83" s="69"/>
      <c r="CS83" s="69"/>
      <c r="CT83" s="69"/>
      <c r="CU83" s="70"/>
    </row>
    <row r="84" spans="1:99" ht="13.5" customHeight="1" x14ac:dyDescent="0.2">
      <c r="A84" s="27" t="s">
        <v>68</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8" t="s">
        <v>69</v>
      </c>
      <c r="BD84" s="29"/>
      <c r="BE84" s="29"/>
      <c r="BF84" s="29"/>
      <c r="BG84" s="29" t="s">
        <v>72</v>
      </c>
      <c r="BH84" s="29"/>
      <c r="BI84" s="29"/>
      <c r="BJ84" s="29"/>
      <c r="BK84" s="29"/>
      <c r="BL84" s="29"/>
      <c r="BM84" s="29"/>
      <c r="BN84" s="29"/>
      <c r="BO84" s="29"/>
      <c r="BP84" s="59">
        <f>280000+138000</f>
        <v>418000</v>
      </c>
      <c r="BQ84" s="59"/>
      <c r="BR84" s="59"/>
      <c r="BS84" s="59"/>
      <c r="BT84" s="59"/>
      <c r="BU84" s="59"/>
      <c r="BV84" s="59"/>
      <c r="BW84" s="59"/>
      <c r="BX84" s="59">
        <f>280000+138000</f>
        <v>418000</v>
      </c>
      <c r="BY84" s="59"/>
      <c r="BZ84" s="59"/>
      <c r="CA84" s="59"/>
      <c r="CB84" s="59"/>
      <c r="CC84" s="59"/>
      <c r="CD84" s="59"/>
      <c r="CE84" s="59"/>
      <c r="CF84" s="59">
        <f>280000+138000</f>
        <v>418000</v>
      </c>
      <c r="CG84" s="59"/>
      <c r="CH84" s="59"/>
      <c r="CI84" s="59"/>
      <c r="CJ84" s="59"/>
      <c r="CK84" s="59"/>
      <c r="CL84" s="59"/>
      <c r="CM84" s="59"/>
      <c r="CN84" s="60" t="s">
        <v>45</v>
      </c>
      <c r="CO84" s="60"/>
      <c r="CP84" s="60"/>
      <c r="CQ84" s="60"/>
      <c r="CR84" s="60"/>
      <c r="CS84" s="60"/>
      <c r="CT84" s="60"/>
      <c r="CU84" s="61"/>
    </row>
    <row r="85" spans="1:99" ht="12.75" customHeight="1" x14ac:dyDescent="0.2">
      <c r="A85" s="39" t="s">
        <v>149</v>
      </c>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1" t="s">
        <v>70</v>
      </c>
      <c r="BD85" s="32"/>
      <c r="BE85" s="32"/>
      <c r="BF85" s="33"/>
      <c r="BG85" s="37" t="s">
        <v>73</v>
      </c>
      <c r="BH85" s="32"/>
      <c r="BI85" s="32"/>
      <c r="BJ85" s="32"/>
      <c r="BK85" s="32"/>
      <c r="BL85" s="32"/>
      <c r="BM85" s="32"/>
      <c r="BN85" s="32"/>
      <c r="BO85" s="33"/>
      <c r="BP85" s="46"/>
      <c r="BQ85" s="47"/>
      <c r="BR85" s="47"/>
      <c r="BS85" s="47"/>
      <c r="BT85" s="47"/>
      <c r="BU85" s="47"/>
      <c r="BV85" s="47"/>
      <c r="BW85" s="48"/>
      <c r="BX85" s="46"/>
      <c r="BY85" s="47"/>
      <c r="BZ85" s="47"/>
      <c r="CA85" s="47"/>
      <c r="CB85" s="47"/>
      <c r="CC85" s="47"/>
      <c r="CD85" s="47"/>
      <c r="CE85" s="48"/>
      <c r="CF85" s="46"/>
      <c r="CG85" s="47"/>
      <c r="CH85" s="47"/>
      <c r="CI85" s="47"/>
      <c r="CJ85" s="47"/>
      <c r="CK85" s="47"/>
      <c r="CL85" s="47"/>
      <c r="CM85" s="48"/>
      <c r="CN85" s="65" t="s">
        <v>45</v>
      </c>
      <c r="CO85" s="66"/>
      <c r="CP85" s="66"/>
      <c r="CQ85" s="66"/>
      <c r="CR85" s="66"/>
      <c r="CS85" s="66"/>
      <c r="CT85" s="66"/>
      <c r="CU85" s="67"/>
    </row>
    <row r="86" spans="1:99" ht="12.75" customHeight="1" x14ac:dyDescent="0.2">
      <c r="A86" s="26" t="s">
        <v>150</v>
      </c>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34"/>
      <c r="BD86" s="35"/>
      <c r="BE86" s="35"/>
      <c r="BF86" s="36"/>
      <c r="BG86" s="38"/>
      <c r="BH86" s="35"/>
      <c r="BI86" s="35"/>
      <c r="BJ86" s="35"/>
      <c r="BK86" s="35"/>
      <c r="BL86" s="35"/>
      <c r="BM86" s="35"/>
      <c r="BN86" s="35"/>
      <c r="BO86" s="36"/>
      <c r="BP86" s="49"/>
      <c r="BQ86" s="50"/>
      <c r="BR86" s="50"/>
      <c r="BS86" s="50"/>
      <c r="BT86" s="50"/>
      <c r="BU86" s="50"/>
      <c r="BV86" s="50"/>
      <c r="BW86" s="51"/>
      <c r="BX86" s="49"/>
      <c r="BY86" s="50"/>
      <c r="BZ86" s="50"/>
      <c r="CA86" s="50"/>
      <c r="CB86" s="50"/>
      <c r="CC86" s="50"/>
      <c r="CD86" s="50"/>
      <c r="CE86" s="51"/>
      <c r="CF86" s="49"/>
      <c r="CG86" s="50"/>
      <c r="CH86" s="50"/>
      <c r="CI86" s="50"/>
      <c r="CJ86" s="50"/>
      <c r="CK86" s="50"/>
      <c r="CL86" s="50"/>
      <c r="CM86" s="51"/>
      <c r="CN86" s="68"/>
      <c r="CO86" s="69"/>
      <c r="CP86" s="69"/>
      <c r="CQ86" s="69"/>
      <c r="CR86" s="69"/>
      <c r="CS86" s="69"/>
      <c r="CT86" s="69"/>
      <c r="CU86" s="70"/>
    </row>
    <row r="87" spans="1:99" ht="12.75" customHeight="1" x14ac:dyDescent="0.2">
      <c r="A87" s="116" t="s">
        <v>151</v>
      </c>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8"/>
      <c r="BC87" s="31" t="s">
        <v>71</v>
      </c>
      <c r="BD87" s="32"/>
      <c r="BE87" s="32"/>
      <c r="BF87" s="33"/>
      <c r="BG87" s="37" t="s">
        <v>74</v>
      </c>
      <c r="BH87" s="32"/>
      <c r="BI87" s="32"/>
      <c r="BJ87" s="32"/>
      <c r="BK87" s="32"/>
      <c r="BL87" s="32"/>
      <c r="BM87" s="32"/>
      <c r="BN87" s="32"/>
      <c r="BO87" s="33"/>
      <c r="BP87" s="46">
        <f>1191935+127758+19716+815344+7469407-0.24</f>
        <v>9624159.7599999998</v>
      </c>
      <c r="BQ87" s="47"/>
      <c r="BR87" s="47"/>
      <c r="BS87" s="47"/>
      <c r="BT87" s="47"/>
      <c r="BU87" s="47"/>
      <c r="BV87" s="47"/>
      <c r="BW87" s="48"/>
      <c r="BX87" s="46">
        <f>1191935+127758+9858+815344+7469407-0.24</f>
        <v>9614301.7599999998</v>
      </c>
      <c r="BY87" s="47"/>
      <c r="BZ87" s="47"/>
      <c r="CA87" s="47"/>
      <c r="CB87" s="47"/>
      <c r="CC87" s="47"/>
      <c r="CD87" s="47"/>
      <c r="CE87" s="48"/>
      <c r="CF87" s="46">
        <f>1191935+127758+9858+815344+7469407-0.24</f>
        <v>9614301.7599999998</v>
      </c>
      <c r="CG87" s="47"/>
      <c r="CH87" s="47"/>
      <c r="CI87" s="47"/>
      <c r="CJ87" s="47"/>
      <c r="CK87" s="47"/>
      <c r="CL87" s="47"/>
      <c r="CM87" s="48"/>
      <c r="CN87" s="65" t="s">
        <v>45</v>
      </c>
      <c r="CO87" s="66"/>
      <c r="CP87" s="66"/>
      <c r="CQ87" s="66"/>
      <c r="CR87" s="66"/>
      <c r="CS87" s="66"/>
      <c r="CT87" s="66"/>
      <c r="CU87" s="67"/>
    </row>
    <row r="88" spans="1:99" ht="12.75" customHeight="1" x14ac:dyDescent="0.2">
      <c r="A88" s="26" t="s">
        <v>278</v>
      </c>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34"/>
      <c r="BD88" s="35"/>
      <c r="BE88" s="35"/>
      <c r="BF88" s="36"/>
      <c r="BG88" s="38"/>
      <c r="BH88" s="35"/>
      <c r="BI88" s="35"/>
      <c r="BJ88" s="35"/>
      <c r="BK88" s="35"/>
      <c r="BL88" s="35"/>
      <c r="BM88" s="35"/>
      <c r="BN88" s="35"/>
      <c r="BO88" s="36"/>
      <c r="BP88" s="49"/>
      <c r="BQ88" s="50"/>
      <c r="BR88" s="50"/>
      <c r="BS88" s="50"/>
      <c r="BT88" s="50"/>
      <c r="BU88" s="50"/>
      <c r="BV88" s="50"/>
      <c r="BW88" s="51"/>
      <c r="BX88" s="49"/>
      <c r="BY88" s="50"/>
      <c r="BZ88" s="50"/>
      <c r="CA88" s="50"/>
      <c r="CB88" s="50"/>
      <c r="CC88" s="50"/>
      <c r="CD88" s="50"/>
      <c r="CE88" s="51"/>
      <c r="CF88" s="49"/>
      <c r="CG88" s="50"/>
      <c r="CH88" s="50"/>
      <c r="CI88" s="50"/>
      <c r="CJ88" s="50"/>
      <c r="CK88" s="50"/>
      <c r="CL88" s="50"/>
      <c r="CM88" s="51"/>
      <c r="CN88" s="68"/>
      <c r="CO88" s="69"/>
      <c r="CP88" s="69"/>
      <c r="CQ88" s="69"/>
      <c r="CR88" s="69"/>
      <c r="CS88" s="69"/>
      <c r="CT88" s="69"/>
      <c r="CU88" s="70"/>
    </row>
    <row r="89" spans="1:99" ht="13.5" customHeight="1" x14ac:dyDescent="0.2">
      <c r="A89" s="27" t="s">
        <v>341</v>
      </c>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87"/>
      <c r="BC89" s="81" t="s">
        <v>75</v>
      </c>
      <c r="BD89" s="54"/>
      <c r="BE89" s="54"/>
      <c r="BF89" s="55"/>
      <c r="BG89" s="53" t="s">
        <v>77</v>
      </c>
      <c r="BH89" s="54"/>
      <c r="BI89" s="54"/>
      <c r="BJ89" s="54"/>
      <c r="BK89" s="54"/>
      <c r="BL89" s="54"/>
      <c r="BM89" s="54"/>
      <c r="BN89" s="54"/>
      <c r="BO89" s="55"/>
      <c r="BP89" s="74"/>
      <c r="BQ89" s="75"/>
      <c r="BR89" s="75"/>
      <c r="BS89" s="75"/>
      <c r="BT89" s="75"/>
      <c r="BU89" s="75"/>
      <c r="BV89" s="75"/>
      <c r="BW89" s="76"/>
      <c r="BX89" s="74"/>
      <c r="BY89" s="75"/>
      <c r="BZ89" s="75"/>
      <c r="CA89" s="75"/>
      <c r="CB89" s="75"/>
      <c r="CC89" s="75"/>
      <c r="CD89" s="75"/>
      <c r="CE89" s="76"/>
      <c r="CF89" s="74"/>
      <c r="CG89" s="75"/>
      <c r="CH89" s="75"/>
      <c r="CI89" s="75"/>
      <c r="CJ89" s="75"/>
      <c r="CK89" s="75"/>
      <c r="CL89" s="75"/>
      <c r="CM89" s="76"/>
      <c r="CN89" s="99" t="s">
        <v>45</v>
      </c>
      <c r="CO89" s="100"/>
      <c r="CP89" s="100"/>
      <c r="CQ89" s="100"/>
      <c r="CR89" s="100"/>
      <c r="CS89" s="100"/>
      <c r="CT89" s="100"/>
      <c r="CU89" s="101"/>
    </row>
    <row r="90" spans="1:99" ht="12.75" customHeight="1" x14ac:dyDescent="0.2">
      <c r="A90" s="39" t="s">
        <v>279</v>
      </c>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90"/>
      <c r="BC90" s="31" t="s">
        <v>76</v>
      </c>
      <c r="BD90" s="32"/>
      <c r="BE90" s="32"/>
      <c r="BF90" s="33"/>
      <c r="BG90" s="37" t="s">
        <v>199</v>
      </c>
      <c r="BH90" s="32"/>
      <c r="BI90" s="32"/>
      <c r="BJ90" s="32"/>
      <c r="BK90" s="32"/>
      <c r="BL90" s="32"/>
      <c r="BM90" s="32"/>
      <c r="BN90" s="32"/>
      <c r="BO90" s="33"/>
      <c r="BP90" s="46"/>
      <c r="BQ90" s="47"/>
      <c r="BR90" s="47"/>
      <c r="BS90" s="47"/>
      <c r="BT90" s="47"/>
      <c r="BU90" s="47"/>
      <c r="BV90" s="47"/>
      <c r="BW90" s="48"/>
      <c r="BX90" s="46"/>
      <c r="BY90" s="47"/>
      <c r="BZ90" s="47"/>
      <c r="CA90" s="47"/>
      <c r="CB90" s="47"/>
      <c r="CC90" s="47"/>
      <c r="CD90" s="47"/>
      <c r="CE90" s="48"/>
      <c r="CF90" s="46"/>
      <c r="CG90" s="47"/>
      <c r="CH90" s="47"/>
      <c r="CI90" s="47"/>
      <c r="CJ90" s="47"/>
      <c r="CK90" s="47"/>
      <c r="CL90" s="47"/>
      <c r="CM90" s="48"/>
      <c r="CN90" s="40"/>
      <c r="CO90" s="41"/>
      <c r="CP90" s="41"/>
      <c r="CQ90" s="41"/>
      <c r="CR90" s="41"/>
      <c r="CS90" s="41"/>
      <c r="CT90" s="41"/>
      <c r="CU90" s="42"/>
    </row>
    <row r="91" spans="1:99" ht="12.75" customHeight="1" x14ac:dyDescent="0.2">
      <c r="A91" s="26" t="s">
        <v>280</v>
      </c>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34"/>
      <c r="BD91" s="35"/>
      <c r="BE91" s="35"/>
      <c r="BF91" s="36"/>
      <c r="BG91" s="38"/>
      <c r="BH91" s="35"/>
      <c r="BI91" s="35"/>
      <c r="BJ91" s="35"/>
      <c r="BK91" s="35"/>
      <c r="BL91" s="35"/>
      <c r="BM91" s="35"/>
      <c r="BN91" s="35"/>
      <c r="BO91" s="36"/>
      <c r="BP91" s="49"/>
      <c r="BQ91" s="50"/>
      <c r="BR91" s="50"/>
      <c r="BS91" s="50"/>
      <c r="BT91" s="50"/>
      <c r="BU91" s="50"/>
      <c r="BV91" s="50"/>
      <c r="BW91" s="51"/>
      <c r="BX91" s="49"/>
      <c r="BY91" s="50"/>
      <c r="BZ91" s="50"/>
      <c r="CA91" s="50"/>
      <c r="CB91" s="50"/>
      <c r="CC91" s="50"/>
      <c r="CD91" s="50"/>
      <c r="CE91" s="51"/>
      <c r="CF91" s="49"/>
      <c r="CG91" s="50"/>
      <c r="CH91" s="50"/>
      <c r="CI91" s="50"/>
      <c r="CJ91" s="50"/>
      <c r="CK91" s="50"/>
      <c r="CL91" s="50"/>
      <c r="CM91" s="51"/>
      <c r="CN91" s="43"/>
      <c r="CO91" s="44"/>
      <c r="CP91" s="44"/>
      <c r="CQ91" s="44"/>
      <c r="CR91" s="44"/>
      <c r="CS91" s="44"/>
      <c r="CT91" s="44"/>
      <c r="CU91" s="45"/>
    </row>
    <row r="92" spans="1:99" ht="13.5" customHeight="1" x14ac:dyDescent="0.2">
      <c r="A92" s="27" t="s">
        <v>281</v>
      </c>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87"/>
      <c r="BC92" s="81" t="s">
        <v>79</v>
      </c>
      <c r="BD92" s="54"/>
      <c r="BE92" s="54"/>
      <c r="BF92" s="55"/>
      <c r="BG92" s="53" t="s">
        <v>78</v>
      </c>
      <c r="BH92" s="54"/>
      <c r="BI92" s="54"/>
      <c r="BJ92" s="54"/>
      <c r="BK92" s="54"/>
      <c r="BL92" s="54"/>
      <c r="BM92" s="54"/>
      <c r="BN92" s="54"/>
      <c r="BO92" s="55"/>
      <c r="BP92" s="74"/>
      <c r="BQ92" s="75"/>
      <c r="BR92" s="75"/>
      <c r="BS92" s="75"/>
      <c r="BT92" s="75"/>
      <c r="BU92" s="75"/>
      <c r="BV92" s="75"/>
      <c r="BW92" s="76"/>
      <c r="BX92" s="74"/>
      <c r="BY92" s="75"/>
      <c r="BZ92" s="75"/>
      <c r="CA92" s="75"/>
      <c r="CB92" s="75"/>
      <c r="CC92" s="75"/>
      <c r="CD92" s="75"/>
      <c r="CE92" s="76"/>
      <c r="CF92" s="74"/>
      <c r="CG92" s="75"/>
      <c r="CH92" s="75"/>
      <c r="CI92" s="75"/>
      <c r="CJ92" s="75"/>
      <c r="CK92" s="75"/>
      <c r="CL92" s="75"/>
      <c r="CM92" s="76"/>
      <c r="CN92" s="99" t="s">
        <v>45</v>
      </c>
      <c r="CO92" s="100"/>
      <c r="CP92" s="100"/>
      <c r="CQ92" s="100"/>
      <c r="CR92" s="100"/>
      <c r="CS92" s="100"/>
      <c r="CT92" s="100"/>
      <c r="CU92" s="101"/>
    </row>
    <row r="93" spans="1:99" ht="12.75" customHeight="1" x14ac:dyDescent="0.2">
      <c r="A93" s="116" t="s">
        <v>282</v>
      </c>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8"/>
      <c r="BC93" s="31" t="s">
        <v>200</v>
      </c>
      <c r="BD93" s="32"/>
      <c r="BE93" s="32"/>
      <c r="BF93" s="33"/>
      <c r="BG93" s="37" t="s">
        <v>80</v>
      </c>
      <c r="BH93" s="32"/>
      <c r="BI93" s="32"/>
      <c r="BJ93" s="32"/>
      <c r="BK93" s="32"/>
      <c r="BL93" s="32"/>
      <c r="BM93" s="32"/>
      <c r="BN93" s="32"/>
      <c r="BO93" s="33"/>
      <c r="BP93" s="46"/>
      <c r="BQ93" s="47"/>
      <c r="BR93" s="47"/>
      <c r="BS93" s="47"/>
      <c r="BT93" s="47"/>
      <c r="BU93" s="47"/>
      <c r="BV93" s="47"/>
      <c r="BW93" s="48"/>
      <c r="BX93" s="46"/>
      <c r="BY93" s="47"/>
      <c r="BZ93" s="47"/>
      <c r="CA93" s="47"/>
      <c r="CB93" s="47"/>
      <c r="CC93" s="47"/>
      <c r="CD93" s="47"/>
      <c r="CE93" s="48"/>
      <c r="CF93" s="46"/>
      <c r="CG93" s="47"/>
      <c r="CH93" s="47"/>
      <c r="CI93" s="47"/>
      <c r="CJ93" s="47"/>
      <c r="CK93" s="47"/>
      <c r="CL93" s="47"/>
      <c r="CM93" s="48"/>
      <c r="CN93" s="65" t="s">
        <v>45</v>
      </c>
      <c r="CO93" s="66"/>
      <c r="CP93" s="66"/>
      <c r="CQ93" s="66"/>
      <c r="CR93" s="66"/>
      <c r="CS93" s="66"/>
      <c r="CT93" s="66"/>
      <c r="CU93" s="67"/>
    </row>
    <row r="94" spans="1:99" ht="12.75" customHeight="1" x14ac:dyDescent="0.2">
      <c r="A94" s="26" t="s">
        <v>283</v>
      </c>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34"/>
      <c r="BD94" s="35"/>
      <c r="BE94" s="35"/>
      <c r="BF94" s="36"/>
      <c r="BG94" s="38"/>
      <c r="BH94" s="35"/>
      <c r="BI94" s="35"/>
      <c r="BJ94" s="35"/>
      <c r="BK94" s="35"/>
      <c r="BL94" s="35"/>
      <c r="BM94" s="35"/>
      <c r="BN94" s="35"/>
      <c r="BO94" s="36"/>
      <c r="BP94" s="49"/>
      <c r="BQ94" s="50"/>
      <c r="BR94" s="50"/>
      <c r="BS94" s="50"/>
      <c r="BT94" s="50"/>
      <c r="BU94" s="50"/>
      <c r="BV94" s="50"/>
      <c r="BW94" s="51"/>
      <c r="BX94" s="49"/>
      <c r="BY94" s="50"/>
      <c r="BZ94" s="50"/>
      <c r="CA94" s="50"/>
      <c r="CB94" s="50"/>
      <c r="CC94" s="50"/>
      <c r="CD94" s="50"/>
      <c r="CE94" s="51"/>
      <c r="CF94" s="49"/>
      <c r="CG94" s="50"/>
      <c r="CH94" s="50"/>
      <c r="CI94" s="50"/>
      <c r="CJ94" s="50"/>
      <c r="CK94" s="50"/>
      <c r="CL94" s="50"/>
      <c r="CM94" s="51"/>
      <c r="CN94" s="68"/>
      <c r="CO94" s="69"/>
      <c r="CP94" s="69"/>
      <c r="CQ94" s="69"/>
      <c r="CR94" s="69"/>
      <c r="CS94" s="69"/>
      <c r="CT94" s="69"/>
      <c r="CU94" s="70"/>
    </row>
    <row r="95" spans="1:99" ht="13.5" customHeight="1" x14ac:dyDescent="0.2">
      <c r="A95" s="88" t="s">
        <v>83</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28" t="s">
        <v>81</v>
      </c>
      <c r="BD95" s="29"/>
      <c r="BE95" s="29"/>
      <c r="BF95" s="29"/>
      <c r="BG95" s="29" t="s">
        <v>82</v>
      </c>
      <c r="BH95" s="29"/>
      <c r="BI95" s="29"/>
      <c r="BJ95" s="29"/>
      <c r="BK95" s="29"/>
      <c r="BL95" s="29"/>
      <c r="BM95" s="29"/>
      <c r="BN95" s="29"/>
      <c r="BO95" s="29"/>
      <c r="BP95" s="59">
        <f>SUM(BP96:BW104)</f>
        <v>120000</v>
      </c>
      <c r="BQ95" s="59"/>
      <c r="BR95" s="59"/>
      <c r="BS95" s="59"/>
      <c r="BT95" s="59"/>
      <c r="BU95" s="59"/>
      <c r="BV95" s="59"/>
      <c r="BW95" s="59"/>
      <c r="BX95" s="59">
        <f t="shared" ref="BX95" si="10">SUM(BX96:CE104)</f>
        <v>120000</v>
      </c>
      <c r="BY95" s="59"/>
      <c r="BZ95" s="59"/>
      <c r="CA95" s="59"/>
      <c r="CB95" s="59"/>
      <c r="CC95" s="59"/>
      <c r="CD95" s="59"/>
      <c r="CE95" s="59"/>
      <c r="CF95" s="59">
        <f t="shared" ref="CF95" si="11">SUM(CF96:CM104)</f>
        <v>120000</v>
      </c>
      <c r="CG95" s="59"/>
      <c r="CH95" s="59"/>
      <c r="CI95" s="59"/>
      <c r="CJ95" s="59"/>
      <c r="CK95" s="59"/>
      <c r="CL95" s="59"/>
      <c r="CM95" s="59"/>
      <c r="CN95" s="99" t="s">
        <v>45</v>
      </c>
      <c r="CO95" s="100"/>
      <c r="CP95" s="100"/>
      <c r="CQ95" s="100"/>
      <c r="CR95" s="100"/>
      <c r="CS95" s="100"/>
      <c r="CT95" s="100"/>
      <c r="CU95" s="101"/>
    </row>
    <row r="96" spans="1:99" ht="12.75" customHeight="1" x14ac:dyDescent="0.2">
      <c r="A96" s="39" t="s">
        <v>290</v>
      </c>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1" t="s">
        <v>84</v>
      </c>
      <c r="BD96" s="32"/>
      <c r="BE96" s="32"/>
      <c r="BF96" s="33"/>
      <c r="BG96" s="37" t="s">
        <v>406</v>
      </c>
      <c r="BH96" s="32"/>
      <c r="BI96" s="32"/>
      <c r="BJ96" s="32"/>
      <c r="BK96" s="32"/>
      <c r="BL96" s="32"/>
      <c r="BM96" s="32"/>
      <c r="BN96" s="32"/>
      <c r="BO96" s="33"/>
      <c r="BP96" s="46">
        <v>120000</v>
      </c>
      <c r="BQ96" s="47"/>
      <c r="BR96" s="47"/>
      <c r="BS96" s="47"/>
      <c r="BT96" s="47"/>
      <c r="BU96" s="47"/>
      <c r="BV96" s="47"/>
      <c r="BW96" s="48"/>
      <c r="BX96" s="46">
        <v>120000</v>
      </c>
      <c r="BY96" s="47"/>
      <c r="BZ96" s="47"/>
      <c r="CA96" s="47"/>
      <c r="CB96" s="47"/>
      <c r="CC96" s="47"/>
      <c r="CD96" s="47"/>
      <c r="CE96" s="48"/>
      <c r="CF96" s="46">
        <v>120000</v>
      </c>
      <c r="CG96" s="47"/>
      <c r="CH96" s="47"/>
      <c r="CI96" s="47"/>
      <c r="CJ96" s="47"/>
      <c r="CK96" s="47"/>
      <c r="CL96" s="47"/>
      <c r="CM96" s="48"/>
      <c r="CN96" s="65" t="s">
        <v>45</v>
      </c>
      <c r="CO96" s="66"/>
      <c r="CP96" s="66"/>
      <c r="CQ96" s="66"/>
      <c r="CR96" s="66"/>
      <c r="CS96" s="66"/>
      <c r="CT96" s="66"/>
      <c r="CU96" s="67"/>
    </row>
    <row r="97" spans="1:99" ht="12.75" customHeight="1" x14ac:dyDescent="0.2">
      <c r="A97" s="26" t="s">
        <v>291</v>
      </c>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34"/>
      <c r="BD97" s="35"/>
      <c r="BE97" s="35"/>
      <c r="BF97" s="36"/>
      <c r="BG97" s="38"/>
      <c r="BH97" s="35"/>
      <c r="BI97" s="35"/>
      <c r="BJ97" s="35"/>
      <c r="BK97" s="35"/>
      <c r="BL97" s="35"/>
      <c r="BM97" s="35"/>
      <c r="BN97" s="35"/>
      <c r="BO97" s="36"/>
      <c r="BP97" s="49"/>
      <c r="BQ97" s="50"/>
      <c r="BR97" s="50"/>
      <c r="BS97" s="50"/>
      <c r="BT97" s="50"/>
      <c r="BU97" s="50"/>
      <c r="BV97" s="50"/>
      <c r="BW97" s="51"/>
      <c r="BX97" s="49"/>
      <c r="BY97" s="50"/>
      <c r="BZ97" s="50"/>
      <c r="CA97" s="50"/>
      <c r="CB97" s="50"/>
      <c r="CC97" s="50"/>
      <c r="CD97" s="50"/>
      <c r="CE97" s="51"/>
      <c r="CF97" s="49"/>
      <c r="CG97" s="50"/>
      <c r="CH97" s="50"/>
      <c r="CI97" s="50"/>
      <c r="CJ97" s="50"/>
      <c r="CK97" s="50"/>
      <c r="CL97" s="50"/>
      <c r="CM97" s="51"/>
      <c r="CN97" s="68"/>
      <c r="CO97" s="69"/>
      <c r="CP97" s="69"/>
      <c r="CQ97" s="69"/>
      <c r="CR97" s="69"/>
      <c r="CS97" s="69"/>
      <c r="CT97" s="69"/>
      <c r="CU97" s="70"/>
    </row>
    <row r="98" spans="1:99" ht="13.5" customHeight="1" x14ac:dyDescent="0.2">
      <c r="A98" s="27" t="s">
        <v>286</v>
      </c>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81" t="s">
        <v>85</v>
      </c>
      <c r="BD98" s="54"/>
      <c r="BE98" s="54"/>
      <c r="BF98" s="55"/>
      <c r="BG98" s="53" t="s">
        <v>284</v>
      </c>
      <c r="BH98" s="54"/>
      <c r="BI98" s="54"/>
      <c r="BJ98" s="54"/>
      <c r="BK98" s="54"/>
      <c r="BL98" s="54"/>
      <c r="BM98" s="54"/>
      <c r="BN98" s="54"/>
      <c r="BO98" s="55"/>
      <c r="BP98" s="74"/>
      <c r="BQ98" s="75"/>
      <c r="BR98" s="75"/>
      <c r="BS98" s="75"/>
      <c r="BT98" s="75"/>
      <c r="BU98" s="75"/>
      <c r="BV98" s="75"/>
      <c r="BW98" s="76"/>
      <c r="BX98" s="74"/>
      <c r="BY98" s="75"/>
      <c r="BZ98" s="75"/>
      <c r="CA98" s="75"/>
      <c r="CB98" s="75"/>
      <c r="CC98" s="75"/>
      <c r="CD98" s="75"/>
      <c r="CE98" s="76"/>
      <c r="CF98" s="74"/>
      <c r="CG98" s="75"/>
      <c r="CH98" s="75"/>
      <c r="CI98" s="75"/>
      <c r="CJ98" s="75"/>
      <c r="CK98" s="75"/>
      <c r="CL98" s="75"/>
      <c r="CM98" s="76"/>
      <c r="CN98" s="56"/>
      <c r="CO98" s="57"/>
      <c r="CP98" s="57"/>
      <c r="CQ98" s="57"/>
      <c r="CR98" s="57"/>
      <c r="CS98" s="57"/>
      <c r="CT98" s="57"/>
      <c r="CU98" s="58"/>
    </row>
    <row r="99" spans="1:99" ht="12.75" customHeight="1" x14ac:dyDescent="0.2">
      <c r="A99" s="116" t="s">
        <v>99</v>
      </c>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8"/>
      <c r="BC99" s="31" t="s">
        <v>86</v>
      </c>
      <c r="BD99" s="32"/>
      <c r="BE99" s="32"/>
      <c r="BF99" s="33"/>
      <c r="BG99" s="37" t="s">
        <v>90</v>
      </c>
      <c r="BH99" s="32"/>
      <c r="BI99" s="32"/>
      <c r="BJ99" s="32"/>
      <c r="BK99" s="32"/>
      <c r="BL99" s="32"/>
      <c r="BM99" s="32"/>
      <c r="BN99" s="32"/>
      <c r="BO99" s="33"/>
      <c r="BP99" s="46"/>
      <c r="BQ99" s="47"/>
      <c r="BR99" s="47"/>
      <c r="BS99" s="47"/>
      <c r="BT99" s="47"/>
      <c r="BU99" s="47"/>
      <c r="BV99" s="47"/>
      <c r="BW99" s="48"/>
      <c r="BX99" s="46"/>
      <c r="BY99" s="47"/>
      <c r="BZ99" s="47"/>
      <c r="CA99" s="47"/>
      <c r="CB99" s="47"/>
      <c r="CC99" s="47"/>
      <c r="CD99" s="47"/>
      <c r="CE99" s="48"/>
      <c r="CF99" s="46"/>
      <c r="CG99" s="47"/>
      <c r="CH99" s="47"/>
      <c r="CI99" s="47"/>
      <c r="CJ99" s="47"/>
      <c r="CK99" s="47"/>
      <c r="CL99" s="47"/>
      <c r="CM99" s="48"/>
      <c r="CN99" s="65" t="s">
        <v>45</v>
      </c>
      <c r="CO99" s="66"/>
      <c r="CP99" s="66"/>
      <c r="CQ99" s="66"/>
      <c r="CR99" s="66"/>
      <c r="CS99" s="66"/>
      <c r="CT99" s="66"/>
      <c r="CU99" s="67"/>
    </row>
    <row r="100" spans="1:99" ht="12.75" customHeight="1" x14ac:dyDescent="0.2">
      <c r="A100" s="26" t="s">
        <v>100</v>
      </c>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34"/>
      <c r="BD100" s="35"/>
      <c r="BE100" s="35"/>
      <c r="BF100" s="36"/>
      <c r="BG100" s="38"/>
      <c r="BH100" s="35"/>
      <c r="BI100" s="35"/>
      <c r="BJ100" s="35"/>
      <c r="BK100" s="35"/>
      <c r="BL100" s="35"/>
      <c r="BM100" s="35"/>
      <c r="BN100" s="35"/>
      <c r="BO100" s="36"/>
      <c r="BP100" s="49"/>
      <c r="BQ100" s="50"/>
      <c r="BR100" s="50"/>
      <c r="BS100" s="50"/>
      <c r="BT100" s="50"/>
      <c r="BU100" s="50"/>
      <c r="BV100" s="50"/>
      <c r="BW100" s="51"/>
      <c r="BX100" s="49"/>
      <c r="BY100" s="50"/>
      <c r="BZ100" s="50"/>
      <c r="CA100" s="50"/>
      <c r="CB100" s="50"/>
      <c r="CC100" s="50"/>
      <c r="CD100" s="50"/>
      <c r="CE100" s="51"/>
      <c r="CF100" s="49"/>
      <c r="CG100" s="50"/>
      <c r="CH100" s="50"/>
      <c r="CI100" s="50"/>
      <c r="CJ100" s="50"/>
      <c r="CK100" s="50"/>
      <c r="CL100" s="50"/>
      <c r="CM100" s="51"/>
      <c r="CN100" s="68"/>
      <c r="CO100" s="69"/>
      <c r="CP100" s="69"/>
      <c r="CQ100" s="69"/>
      <c r="CR100" s="69"/>
      <c r="CS100" s="69"/>
      <c r="CT100" s="69"/>
      <c r="CU100" s="70"/>
    </row>
    <row r="101" spans="1:99" ht="12.75" customHeight="1" x14ac:dyDescent="0.2">
      <c r="A101" s="116" t="s">
        <v>287</v>
      </c>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8"/>
      <c r="BC101" s="31" t="s">
        <v>87</v>
      </c>
      <c r="BD101" s="32"/>
      <c r="BE101" s="32"/>
      <c r="BF101" s="33"/>
      <c r="BG101" s="37" t="s">
        <v>88</v>
      </c>
      <c r="BH101" s="32"/>
      <c r="BI101" s="32"/>
      <c r="BJ101" s="32"/>
      <c r="BK101" s="32"/>
      <c r="BL101" s="32"/>
      <c r="BM101" s="32"/>
      <c r="BN101" s="32"/>
      <c r="BO101" s="33"/>
      <c r="BP101" s="46"/>
      <c r="BQ101" s="47"/>
      <c r="BR101" s="47"/>
      <c r="BS101" s="47"/>
      <c r="BT101" s="47"/>
      <c r="BU101" s="47"/>
      <c r="BV101" s="47"/>
      <c r="BW101" s="48"/>
      <c r="BX101" s="46"/>
      <c r="BY101" s="47"/>
      <c r="BZ101" s="47"/>
      <c r="CA101" s="47"/>
      <c r="CB101" s="47"/>
      <c r="CC101" s="47"/>
      <c r="CD101" s="47"/>
      <c r="CE101" s="48"/>
      <c r="CF101" s="46"/>
      <c r="CG101" s="47"/>
      <c r="CH101" s="47"/>
      <c r="CI101" s="47"/>
      <c r="CJ101" s="47"/>
      <c r="CK101" s="47"/>
      <c r="CL101" s="47"/>
      <c r="CM101" s="48"/>
      <c r="CN101" s="65" t="s">
        <v>45</v>
      </c>
      <c r="CO101" s="66"/>
      <c r="CP101" s="66"/>
      <c r="CQ101" s="66"/>
      <c r="CR101" s="66"/>
      <c r="CS101" s="66"/>
      <c r="CT101" s="66"/>
      <c r="CU101" s="67"/>
    </row>
    <row r="102" spans="1:99" ht="12.75" customHeight="1" x14ac:dyDescent="0.2">
      <c r="A102" s="105" t="s">
        <v>288</v>
      </c>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c r="BC102" s="94"/>
      <c r="BD102" s="95"/>
      <c r="BE102" s="95"/>
      <c r="BF102" s="96"/>
      <c r="BG102" s="97"/>
      <c r="BH102" s="95"/>
      <c r="BI102" s="95"/>
      <c r="BJ102" s="95"/>
      <c r="BK102" s="95"/>
      <c r="BL102" s="95"/>
      <c r="BM102" s="95"/>
      <c r="BN102" s="95"/>
      <c r="BO102" s="96"/>
      <c r="BP102" s="91"/>
      <c r="BQ102" s="92"/>
      <c r="BR102" s="92"/>
      <c r="BS102" s="92"/>
      <c r="BT102" s="92"/>
      <c r="BU102" s="92"/>
      <c r="BV102" s="92"/>
      <c r="BW102" s="93"/>
      <c r="BX102" s="91"/>
      <c r="BY102" s="92"/>
      <c r="BZ102" s="92"/>
      <c r="CA102" s="92"/>
      <c r="CB102" s="92"/>
      <c r="CC102" s="92"/>
      <c r="CD102" s="92"/>
      <c r="CE102" s="93"/>
      <c r="CF102" s="91"/>
      <c r="CG102" s="92"/>
      <c r="CH102" s="92"/>
      <c r="CI102" s="92"/>
      <c r="CJ102" s="92"/>
      <c r="CK102" s="92"/>
      <c r="CL102" s="92"/>
      <c r="CM102" s="93"/>
      <c r="CN102" s="102"/>
      <c r="CO102" s="103"/>
      <c r="CP102" s="103"/>
      <c r="CQ102" s="103"/>
      <c r="CR102" s="103"/>
      <c r="CS102" s="103"/>
      <c r="CT102" s="103"/>
      <c r="CU102" s="104"/>
    </row>
    <row r="103" spans="1:99" ht="12.75" customHeight="1" x14ac:dyDescent="0.2">
      <c r="A103" s="26" t="s">
        <v>289</v>
      </c>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34"/>
      <c r="BD103" s="35"/>
      <c r="BE103" s="35"/>
      <c r="BF103" s="36"/>
      <c r="BG103" s="38"/>
      <c r="BH103" s="35"/>
      <c r="BI103" s="35"/>
      <c r="BJ103" s="35"/>
      <c r="BK103" s="35"/>
      <c r="BL103" s="35"/>
      <c r="BM103" s="35"/>
      <c r="BN103" s="35"/>
      <c r="BO103" s="36"/>
      <c r="BP103" s="49"/>
      <c r="BQ103" s="50"/>
      <c r="BR103" s="50"/>
      <c r="BS103" s="50"/>
      <c r="BT103" s="50"/>
      <c r="BU103" s="50"/>
      <c r="BV103" s="50"/>
      <c r="BW103" s="51"/>
      <c r="BX103" s="49"/>
      <c r="BY103" s="50"/>
      <c r="BZ103" s="50"/>
      <c r="CA103" s="50"/>
      <c r="CB103" s="50"/>
      <c r="CC103" s="50"/>
      <c r="CD103" s="50"/>
      <c r="CE103" s="51"/>
      <c r="CF103" s="49"/>
      <c r="CG103" s="50"/>
      <c r="CH103" s="50"/>
      <c r="CI103" s="50"/>
      <c r="CJ103" s="50"/>
      <c r="CK103" s="50"/>
      <c r="CL103" s="50"/>
      <c r="CM103" s="51"/>
      <c r="CN103" s="68"/>
      <c r="CO103" s="69"/>
      <c r="CP103" s="69"/>
      <c r="CQ103" s="69"/>
      <c r="CR103" s="69"/>
      <c r="CS103" s="69"/>
      <c r="CT103" s="69"/>
      <c r="CU103" s="70"/>
    </row>
    <row r="104" spans="1:99" ht="12.75" customHeight="1" x14ac:dyDescent="0.2">
      <c r="A104" s="27" t="s">
        <v>201</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87"/>
      <c r="BC104" s="81" t="s">
        <v>285</v>
      </c>
      <c r="BD104" s="54"/>
      <c r="BE104" s="54"/>
      <c r="BF104" s="55"/>
      <c r="BG104" s="53" t="s">
        <v>89</v>
      </c>
      <c r="BH104" s="54"/>
      <c r="BI104" s="54"/>
      <c r="BJ104" s="54"/>
      <c r="BK104" s="54"/>
      <c r="BL104" s="54"/>
      <c r="BM104" s="54"/>
      <c r="BN104" s="54"/>
      <c r="BO104" s="55"/>
      <c r="BP104" s="74"/>
      <c r="BQ104" s="75"/>
      <c r="BR104" s="75"/>
      <c r="BS104" s="75"/>
      <c r="BT104" s="75"/>
      <c r="BU104" s="75"/>
      <c r="BV104" s="75"/>
      <c r="BW104" s="76"/>
      <c r="BX104" s="74"/>
      <c r="BY104" s="75"/>
      <c r="BZ104" s="75"/>
      <c r="CA104" s="75"/>
      <c r="CB104" s="75"/>
      <c r="CC104" s="75"/>
      <c r="CD104" s="75"/>
      <c r="CE104" s="76"/>
      <c r="CF104" s="74"/>
      <c r="CG104" s="75"/>
      <c r="CH104" s="75"/>
      <c r="CI104" s="75"/>
      <c r="CJ104" s="75"/>
      <c r="CK104" s="75"/>
      <c r="CL104" s="75"/>
      <c r="CM104" s="76"/>
      <c r="CN104" s="99" t="s">
        <v>45</v>
      </c>
      <c r="CO104" s="100"/>
      <c r="CP104" s="100"/>
      <c r="CQ104" s="100"/>
      <c r="CR104" s="100"/>
      <c r="CS104" s="100"/>
      <c r="CT104" s="100"/>
      <c r="CU104" s="101"/>
    </row>
    <row r="105" spans="1:99" ht="13.5" customHeight="1" x14ac:dyDescent="0.2">
      <c r="A105" s="109" t="s">
        <v>101</v>
      </c>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10"/>
      <c r="BC105" s="111" t="s">
        <v>91</v>
      </c>
      <c r="BD105" s="112"/>
      <c r="BE105" s="112"/>
      <c r="BF105" s="112"/>
      <c r="BG105" s="112" t="s">
        <v>92</v>
      </c>
      <c r="BH105" s="112"/>
      <c r="BI105" s="112"/>
      <c r="BJ105" s="112"/>
      <c r="BK105" s="112"/>
      <c r="BL105" s="112"/>
      <c r="BM105" s="112"/>
      <c r="BN105" s="112"/>
      <c r="BO105" s="112"/>
      <c r="BP105" s="98">
        <f>SUM(BP106:BW110)</f>
        <v>29967</v>
      </c>
      <c r="BQ105" s="98"/>
      <c r="BR105" s="98"/>
      <c r="BS105" s="98"/>
      <c r="BT105" s="98"/>
      <c r="BU105" s="98"/>
      <c r="BV105" s="98"/>
      <c r="BW105" s="98"/>
      <c r="BX105" s="98">
        <f t="shared" ref="BX105" si="12">SUM(BX106:CE110)</f>
        <v>29967</v>
      </c>
      <c r="BY105" s="98"/>
      <c r="BZ105" s="98"/>
      <c r="CA105" s="98"/>
      <c r="CB105" s="98"/>
      <c r="CC105" s="98"/>
      <c r="CD105" s="98"/>
      <c r="CE105" s="98"/>
      <c r="CF105" s="98">
        <f t="shared" ref="CF105" si="13">SUM(CF106:CM110)</f>
        <v>29967</v>
      </c>
      <c r="CG105" s="98"/>
      <c r="CH105" s="98"/>
      <c r="CI105" s="98"/>
      <c r="CJ105" s="98"/>
      <c r="CK105" s="98"/>
      <c r="CL105" s="98"/>
      <c r="CM105" s="98"/>
      <c r="CN105" s="107" t="s">
        <v>45</v>
      </c>
      <c r="CO105" s="107"/>
      <c r="CP105" s="107"/>
      <c r="CQ105" s="107"/>
      <c r="CR105" s="107"/>
      <c r="CS105" s="107"/>
      <c r="CT105" s="107"/>
      <c r="CU105" s="108"/>
    </row>
    <row r="106" spans="1:99" ht="12.75" customHeight="1" x14ac:dyDescent="0.2">
      <c r="A106" s="39" t="s">
        <v>60</v>
      </c>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1" t="s">
        <v>93</v>
      </c>
      <c r="BD106" s="32"/>
      <c r="BE106" s="32"/>
      <c r="BF106" s="33"/>
      <c r="BG106" s="37" t="s">
        <v>94</v>
      </c>
      <c r="BH106" s="32"/>
      <c r="BI106" s="32"/>
      <c r="BJ106" s="32"/>
      <c r="BK106" s="32"/>
      <c r="BL106" s="32"/>
      <c r="BM106" s="32"/>
      <c r="BN106" s="32"/>
      <c r="BO106" s="33"/>
      <c r="BP106" s="46">
        <v>29967</v>
      </c>
      <c r="BQ106" s="47"/>
      <c r="BR106" s="47"/>
      <c r="BS106" s="47"/>
      <c r="BT106" s="47"/>
      <c r="BU106" s="47"/>
      <c r="BV106" s="47"/>
      <c r="BW106" s="48"/>
      <c r="BX106" s="46">
        <v>29967</v>
      </c>
      <c r="BY106" s="47"/>
      <c r="BZ106" s="47"/>
      <c r="CA106" s="47"/>
      <c r="CB106" s="47"/>
      <c r="CC106" s="47"/>
      <c r="CD106" s="47"/>
      <c r="CE106" s="48"/>
      <c r="CF106" s="46">
        <v>29967</v>
      </c>
      <c r="CG106" s="47"/>
      <c r="CH106" s="47"/>
      <c r="CI106" s="47"/>
      <c r="CJ106" s="47"/>
      <c r="CK106" s="47"/>
      <c r="CL106" s="47"/>
      <c r="CM106" s="48"/>
      <c r="CN106" s="65" t="s">
        <v>45</v>
      </c>
      <c r="CO106" s="66"/>
      <c r="CP106" s="66"/>
      <c r="CQ106" s="66"/>
      <c r="CR106" s="66"/>
      <c r="CS106" s="66"/>
      <c r="CT106" s="66"/>
      <c r="CU106" s="67"/>
    </row>
    <row r="107" spans="1:99" ht="12.75" customHeight="1" x14ac:dyDescent="0.2">
      <c r="A107" s="26" t="s">
        <v>102</v>
      </c>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34"/>
      <c r="BD107" s="35"/>
      <c r="BE107" s="35"/>
      <c r="BF107" s="36"/>
      <c r="BG107" s="38"/>
      <c r="BH107" s="35"/>
      <c r="BI107" s="35"/>
      <c r="BJ107" s="35"/>
      <c r="BK107" s="35"/>
      <c r="BL107" s="35"/>
      <c r="BM107" s="35"/>
      <c r="BN107" s="35"/>
      <c r="BO107" s="36"/>
      <c r="BP107" s="49"/>
      <c r="BQ107" s="50"/>
      <c r="BR107" s="50"/>
      <c r="BS107" s="50"/>
      <c r="BT107" s="50"/>
      <c r="BU107" s="50"/>
      <c r="BV107" s="50"/>
      <c r="BW107" s="51"/>
      <c r="BX107" s="49"/>
      <c r="BY107" s="50"/>
      <c r="BZ107" s="50"/>
      <c r="CA107" s="50"/>
      <c r="CB107" s="50"/>
      <c r="CC107" s="50"/>
      <c r="CD107" s="50"/>
      <c r="CE107" s="51"/>
      <c r="CF107" s="49"/>
      <c r="CG107" s="50"/>
      <c r="CH107" s="50"/>
      <c r="CI107" s="50"/>
      <c r="CJ107" s="50"/>
      <c r="CK107" s="50"/>
      <c r="CL107" s="50"/>
      <c r="CM107" s="51"/>
      <c r="CN107" s="68"/>
      <c r="CO107" s="69"/>
      <c r="CP107" s="69"/>
      <c r="CQ107" s="69"/>
      <c r="CR107" s="69"/>
      <c r="CS107" s="69"/>
      <c r="CT107" s="69"/>
      <c r="CU107" s="70"/>
    </row>
    <row r="108" spans="1:99" ht="12.75" customHeight="1" x14ac:dyDescent="0.2">
      <c r="A108" s="39" t="s">
        <v>103</v>
      </c>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1" t="s">
        <v>95</v>
      </c>
      <c r="BD108" s="32"/>
      <c r="BE108" s="32"/>
      <c r="BF108" s="33"/>
      <c r="BG108" s="37" t="s">
        <v>96</v>
      </c>
      <c r="BH108" s="32"/>
      <c r="BI108" s="32"/>
      <c r="BJ108" s="32"/>
      <c r="BK108" s="32"/>
      <c r="BL108" s="32"/>
      <c r="BM108" s="32"/>
      <c r="BN108" s="32"/>
      <c r="BO108" s="33"/>
      <c r="BP108" s="46"/>
      <c r="BQ108" s="47"/>
      <c r="BR108" s="47"/>
      <c r="BS108" s="47"/>
      <c r="BT108" s="47"/>
      <c r="BU108" s="47"/>
      <c r="BV108" s="47"/>
      <c r="BW108" s="48"/>
      <c r="BX108" s="46"/>
      <c r="BY108" s="47"/>
      <c r="BZ108" s="47"/>
      <c r="CA108" s="47"/>
      <c r="CB108" s="47"/>
      <c r="CC108" s="47"/>
      <c r="CD108" s="47"/>
      <c r="CE108" s="48"/>
      <c r="CF108" s="46"/>
      <c r="CG108" s="47"/>
      <c r="CH108" s="47"/>
      <c r="CI108" s="47"/>
      <c r="CJ108" s="47"/>
      <c r="CK108" s="47"/>
      <c r="CL108" s="47"/>
      <c r="CM108" s="48"/>
      <c r="CN108" s="65" t="s">
        <v>45</v>
      </c>
      <c r="CO108" s="66"/>
      <c r="CP108" s="66"/>
      <c r="CQ108" s="66"/>
      <c r="CR108" s="66"/>
      <c r="CS108" s="66"/>
      <c r="CT108" s="66"/>
      <c r="CU108" s="67"/>
    </row>
    <row r="109" spans="1:99" ht="12.75" customHeight="1" x14ac:dyDescent="0.2">
      <c r="A109" s="26" t="s">
        <v>104</v>
      </c>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34"/>
      <c r="BD109" s="35"/>
      <c r="BE109" s="35"/>
      <c r="BF109" s="36"/>
      <c r="BG109" s="38"/>
      <c r="BH109" s="35"/>
      <c r="BI109" s="35"/>
      <c r="BJ109" s="35"/>
      <c r="BK109" s="35"/>
      <c r="BL109" s="35"/>
      <c r="BM109" s="35"/>
      <c r="BN109" s="35"/>
      <c r="BO109" s="36"/>
      <c r="BP109" s="49"/>
      <c r="BQ109" s="50"/>
      <c r="BR109" s="50"/>
      <c r="BS109" s="50"/>
      <c r="BT109" s="50"/>
      <c r="BU109" s="50"/>
      <c r="BV109" s="50"/>
      <c r="BW109" s="51"/>
      <c r="BX109" s="49"/>
      <c r="BY109" s="50"/>
      <c r="BZ109" s="50"/>
      <c r="CA109" s="50"/>
      <c r="CB109" s="50"/>
      <c r="CC109" s="50"/>
      <c r="CD109" s="50"/>
      <c r="CE109" s="51"/>
      <c r="CF109" s="49"/>
      <c r="CG109" s="50"/>
      <c r="CH109" s="50"/>
      <c r="CI109" s="50"/>
      <c r="CJ109" s="50"/>
      <c r="CK109" s="50"/>
      <c r="CL109" s="50"/>
      <c r="CM109" s="51"/>
      <c r="CN109" s="68"/>
      <c r="CO109" s="69"/>
      <c r="CP109" s="69"/>
      <c r="CQ109" s="69"/>
      <c r="CR109" s="69"/>
      <c r="CS109" s="69"/>
      <c r="CT109" s="69"/>
      <c r="CU109" s="70"/>
    </row>
    <row r="110" spans="1:99" ht="13.5" customHeight="1" x14ac:dyDescent="0.2">
      <c r="A110" s="27" t="s">
        <v>105</v>
      </c>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8" t="s">
        <v>98</v>
      </c>
      <c r="BD110" s="29"/>
      <c r="BE110" s="29"/>
      <c r="BF110" s="29"/>
      <c r="BG110" s="29" t="s">
        <v>97</v>
      </c>
      <c r="BH110" s="29"/>
      <c r="BI110" s="29"/>
      <c r="BJ110" s="29"/>
      <c r="BK110" s="29"/>
      <c r="BL110" s="29"/>
      <c r="BM110" s="29"/>
      <c r="BN110" s="29"/>
      <c r="BO110" s="2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60" t="s">
        <v>45</v>
      </c>
      <c r="CO110" s="60"/>
      <c r="CP110" s="60"/>
      <c r="CQ110" s="60"/>
      <c r="CR110" s="60"/>
      <c r="CS110" s="60"/>
      <c r="CT110" s="60"/>
      <c r="CU110" s="61"/>
    </row>
    <row r="111" spans="1:99" ht="13.5" customHeight="1" x14ac:dyDescent="0.2">
      <c r="A111" s="88" t="s">
        <v>113</v>
      </c>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28" t="s">
        <v>106</v>
      </c>
      <c r="BD111" s="29"/>
      <c r="BE111" s="29"/>
      <c r="BF111" s="29"/>
      <c r="BG111" s="29" t="s">
        <v>45</v>
      </c>
      <c r="BH111" s="29"/>
      <c r="BI111" s="29"/>
      <c r="BJ111" s="29"/>
      <c r="BK111" s="29"/>
      <c r="BL111" s="29"/>
      <c r="BM111" s="29"/>
      <c r="BN111" s="29"/>
      <c r="BO111" s="29"/>
      <c r="BP111" s="59">
        <f>SUM(BP112:BW121)</f>
        <v>0</v>
      </c>
      <c r="BQ111" s="59"/>
      <c r="BR111" s="59"/>
      <c r="BS111" s="59"/>
      <c r="BT111" s="59"/>
      <c r="BU111" s="59"/>
      <c r="BV111" s="59"/>
      <c r="BW111" s="59"/>
      <c r="BX111" s="59">
        <f t="shared" ref="BX111" si="14">SUM(BX112:CE121)</f>
        <v>0</v>
      </c>
      <c r="BY111" s="59"/>
      <c r="BZ111" s="59"/>
      <c r="CA111" s="59"/>
      <c r="CB111" s="59"/>
      <c r="CC111" s="59"/>
      <c r="CD111" s="59"/>
      <c r="CE111" s="59"/>
      <c r="CF111" s="59">
        <f t="shared" ref="CF111" si="15">SUM(CF112:CM121)</f>
        <v>0</v>
      </c>
      <c r="CG111" s="59"/>
      <c r="CH111" s="59"/>
      <c r="CI111" s="59"/>
      <c r="CJ111" s="59"/>
      <c r="CK111" s="59"/>
      <c r="CL111" s="59"/>
      <c r="CM111" s="59"/>
      <c r="CN111" s="60" t="s">
        <v>45</v>
      </c>
      <c r="CO111" s="60"/>
      <c r="CP111" s="60"/>
      <c r="CQ111" s="60"/>
      <c r="CR111" s="60"/>
      <c r="CS111" s="60"/>
      <c r="CT111" s="60"/>
      <c r="CU111" s="61"/>
    </row>
    <row r="112" spans="1:99" ht="12.75" customHeight="1" x14ac:dyDescent="0.2">
      <c r="A112" s="39" t="s">
        <v>60</v>
      </c>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1" t="s">
        <v>107</v>
      </c>
      <c r="BD112" s="32"/>
      <c r="BE112" s="32"/>
      <c r="BF112" s="33"/>
      <c r="BG112" s="37" t="s">
        <v>203</v>
      </c>
      <c r="BH112" s="32"/>
      <c r="BI112" s="32"/>
      <c r="BJ112" s="32"/>
      <c r="BK112" s="32"/>
      <c r="BL112" s="32"/>
      <c r="BM112" s="32"/>
      <c r="BN112" s="32"/>
      <c r="BO112" s="33"/>
      <c r="BP112" s="46"/>
      <c r="BQ112" s="47"/>
      <c r="BR112" s="47"/>
      <c r="BS112" s="47"/>
      <c r="BT112" s="47"/>
      <c r="BU112" s="47"/>
      <c r="BV112" s="47"/>
      <c r="BW112" s="48"/>
      <c r="BX112" s="46"/>
      <c r="BY112" s="47"/>
      <c r="BZ112" s="47"/>
      <c r="CA112" s="47"/>
      <c r="CB112" s="47"/>
      <c r="CC112" s="47"/>
      <c r="CD112" s="47"/>
      <c r="CE112" s="48"/>
      <c r="CF112" s="46"/>
      <c r="CG112" s="47"/>
      <c r="CH112" s="47"/>
      <c r="CI112" s="47"/>
      <c r="CJ112" s="47"/>
      <c r="CK112" s="47"/>
      <c r="CL112" s="47"/>
      <c r="CM112" s="48"/>
      <c r="CN112" s="40"/>
      <c r="CO112" s="41"/>
      <c r="CP112" s="41"/>
      <c r="CQ112" s="41"/>
      <c r="CR112" s="41"/>
      <c r="CS112" s="41"/>
      <c r="CT112" s="41"/>
      <c r="CU112" s="42"/>
    </row>
    <row r="113" spans="1:99" ht="12.75" customHeight="1" x14ac:dyDescent="0.2">
      <c r="A113" s="26" t="s">
        <v>202</v>
      </c>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34"/>
      <c r="BD113" s="35"/>
      <c r="BE113" s="35"/>
      <c r="BF113" s="36"/>
      <c r="BG113" s="38"/>
      <c r="BH113" s="35"/>
      <c r="BI113" s="35"/>
      <c r="BJ113" s="35"/>
      <c r="BK113" s="35"/>
      <c r="BL113" s="35"/>
      <c r="BM113" s="35"/>
      <c r="BN113" s="35"/>
      <c r="BO113" s="36"/>
      <c r="BP113" s="49"/>
      <c r="BQ113" s="50"/>
      <c r="BR113" s="50"/>
      <c r="BS113" s="50"/>
      <c r="BT113" s="50"/>
      <c r="BU113" s="50"/>
      <c r="BV113" s="50"/>
      <c r="BW113" s="51"/>
      <c r="BX113" s="49"/>
      <c r="BY113" s="50"/>
      <c r="BZ113" s="50"/>
      <c r="CA113" s="50"/>
      <c r="CB113" s="50"/>
      <c r="CC113" s="50"/>
      <c r="CD113" s="50"/>
      <c r="CE113" s="51"/>
      <c r="CF113" s="49"/>
      <c r="CG113" s="50"/>
      <c r="CH113" s="50"/>
      <c r="CI113" s="50"/>
      <c r="CJ113" s="50"/>
      <c r="CK113" s="50"/>
      <c r="CL113" s="50"/>
      <c r="CM113" s="51"/>
      <c r="CN113" s="43"/>
      <c r="CO113" s="44"/>
      <c r="CP113" s="44"/>
      <c r="CQ113" s="44"/>
      <c r="CR113" s="44"/>
      <c r="CS113" s="44"/>
      <c r="CT113" s="44"/>
      <c r="CU113" s="45"/>
    </row>
    <row r="114" spans="1:99" ht="13.5" customHeight="1" x14ac:dyDescent="0.2">
      <c r="A114" s="27" t="s">
        <v>204</v>
      </c>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8" t="s">
        <v>110</v>
      </c>
      <c r="BD114" s="29"/>
      <c r="BE114" s="29"/>
      <c r="BF114" s="29"/>
      <c r="BG114" s="29" t="s">
        <v>205</v>
      </c>
      <c r="BH114" s="29"/>
      <c r="BI114" s="29"/>
      <c r="BJ114" s="29"/>
      <c r="BK114" s="29"/>
      <c r="BL114" s="29"/>
      <c r="BM114" s="29"/>
      <c r="BN114" s="29"/>
      <c r="BO114" s="2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124"/>
      <c r="CO114" s="124"/>
      <c r="CP114" s="124"/>
      <c r="CQ114" s="124"/>
      <c r="CR114" s="124"/>
      <c r="CS114" s="124"/>
      <c r="CT114" s="124"/>
      <c r="CU114" s="125"/>
    </row>
    <row r="115" spans="1:99" ht="12.75" customHeight="1" x14ac:dyDescent="0.2">
      <c r="A115" s="39" t="s">
        <v>206</v>
      </c>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1" t="s">
        <v>111</v>
      </c>
      <c r="BD115" s="32"/>
      <c r="BE115" s="32"/>
      <c r="BF115" s="33"/>
      <c r="BG115" s="37" t="s">
        <v>208</v>
      </c>
      <c r="BH115" s="32"/>
      <c r="BI115" s="32"/>
      <c r="BJ115" s="32"/>
      <c r="BK115" s="32"/>
      <c r="BL115" s="32"/>
      <c r="BM115" s="32"/>
      <c r="BN115" s="32"/>
      <c r="BO115" s="33"/>
      <c r="BP115" s="46"/>
      <c r="BQ115" s="47"/>
      <c r="BR115" s="47"/>
      <c r="BS115" s="47"/>
      <c r="BT115" s="47"/>
      <c r="BU115" s="47"/>
      <c r="BV115" s="47"/>
      <c r="BW115" s="48"/>
      <c r="BX115" s="46"/>
      <c r="BY115" s="47"/>
      <c r="BZ115" s="47"/>
      <c r="CA115" s="47"/>
      <c r="CB115" s="47"/>
      <c r="CC115" s="47"/>
      <c r="CD115" s="47"/>
      <c r="CE115" s="48"/>
      <c r="CF115" s="46"/>
      <c r="CG115" s="47"/>
      <c r="CH115" s="47"/>
      <c r="CI115" s="47"/>
      <c r="CJ115" s="47"/>
      <c r="CK115" s="47"/>
      <c r="CL115" s="47"/>
      <c r="CM115" s="48"/>
      <c r="CN115" s="40"/>
      <c r="CO115" s="41"/>
      <c r="CP115" s="41"/>
      <c r="CQ115" s="41"/>
      <c r="CR115" s="41"/>
      <c r="CS115" s="41"/>
      <c r="CT115" s="41"/>
      <c r="CU115" s="42"/>
    </row>
    <row r="116" spans="1:99" ht="12.75" customHeight="1" x14ac:dyDescent="0.2">
      <c r="A116" s="26" t="s">
        <v>207</v>
      </c>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34"/>
      <c r="BD116" s="35"/>
      <c r="BE116" s="35"/>
      <c r="BF116" s="36"/>
      <c r="BG116" s="38"/>
      <c r="BH116" s="35"/>
      <c r="BI116" s="35"/>
      <c r="BJ116" s="35"/>
      <c r="BK116" s="35"/>
      <c r="BL116" s="35"/>
      <c r="BM116" s="35"/>
      <c r="BN116" s="35"/>
      <c r="BO116" s="36"/>
      <c r="BP116" s="49"/>
      <c r="BQ116" s="50"/>
      <c r="BR116" s="50"/>
      <c r="BS116" s="50"/>
      <c r="BT116" s="50"/>
      <c r="BU116" s="50"/>
      <c r="BV116" s="50"/>
      <c r="BW116" s="51"/>
      <c r="BX116" s="49"/>
      <c r="BY116" s="50"/>
      <c r="BZ116" s="50"/>
      <c r="CA116" s="50"/>
      <c r="CB116" s="50"/>
      <c r="CC116" s="50"/>
      <c r="CD116" s="50"/>
      <c r="CE116" s="51"/>
      <c r="CF116" s="49"/>
      <c r="CG116" s="50"/>
      <c r="CH116" s="50"/>
      <c r="CI116" s="50"/>
      <c r="CJ116" s="50"/>
      <c r="CK116" s="50"/>
      <c r="CL116" s="50"/>
      <c r="CM116" s="51"/>
      <c r="CN116" s="43"/>
      <c r="CO116" s="44"/>
      <c r="CP116" s="44"/>
      <c r="CQ116" s="44"/>
      <c r="CR116" s="44"/>
      <c r="CS116" s="44"/>
      <c r="CT116" s="44"/>
      <c r="CU116" s="45"/>
    </row>
    <row r="117" spans="1:99" ht="12.75" customHeight="1" x14ac:dyDescent="0.2">
      <c r="A117" s="39" t="s">
        <v>293</v>
      </c>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1" t="s">
        <v>209</v>
      </c>
      <c r="BD117" s="32"/>
      <c r="BE117" s="32"/>
      <c r="BF117" s="33"/>
      <c r="BG117" s="37" t="s">
        <v>292</v>
      </c>
      <c r="BH117" s="32"/>
      <c r="BI117" s="32"/>
      <c r="BJ117" s="32"/>
      <c r="BK117" s="32"/>
      <c r="BL117" s="32"/>
      <c r="BM117" s="32"/>
      <c r="BN117" s="32"/>
      <c r="BO117" s="33"/>
      <c r="BP117" s="46"/>
      <c r="BQ117" s="47"/>
      <c r="BR117" s="47"/>
      <c r="BS117" s="47"/>
      <c r="BT117" s="47"/>
      <c r="BU117" s="47"/>
      <c r="BV117" s="47"/>
      <c r="BW117" s="48"/>
      <c r="BX117" s="46"/>
      <c r="BY117" s="47"/>
      <c r="BZ117" s="47"/>
      <c r="CA117" s="47"/>
      <c r="CB117" s="47"/>
      <c r="CC117" s="47"/>
      <c r="CD117" s="47"/>
      <c r="CE117" s="48"/>
      <c r="CF117" s="46"/>
      <c r="CG117" s="47"/>
      <c r="CH117" s="47"/>
      <c r="CI117" s="47"/>
      <c r="CJ117" s="47"/>
      <c r="CK117" s="47"/>
      <c r="CL117" s="47"/>
      <c r="CM117" s="48"/>
      <c r="CN117" s="65" t="s">
        <v>45</v>
      </c>
      <c r="CO117" s="66"/>
      <c r="CP117" s="66"/>
      <c r="CQ117" s="66"/>
      <c r="CR117" s="66"/>
      <c r="CS117" s="66"/>
      <c r="CT117" s="66"/>
      <c r="CU117" s="67"/>
    </row>
    <row r="118" spans="1:99" ht="12.75" customHeight="1" x14ac:dyDescent="0.2">
      <c r="A118" s="26" t="s">
        <v>294</v>
      </c>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34"/>
      <c r="BD118" s="35"/>
      <c r="BE118" s="35"/>
      <c r="BF118" s="36"/>
      <c r="BG118" s="38"/>
      <c r="BH118" s="35"/>
      <c r="BI118" s="35"/>
      <c r="BJ118" s="35"/>
      <c r="BK118" s="35"/>
      <c r="BL118" s="35"/>
      <c r="BM118" s="35"/>
      <c r="BN118" s="35"/>
      <c r="BO118" s="36"/>
      <c r="BP118" s="49"/>
      <c r="BQ118" s="50"/>
      <c r="BR118" s="50"/>
      <c r="BS118" s="50"/>
      <c r="BT118" s="50"/>
      <c r="BU118" s="50"/>
      <c r="BV118" s="50"/>
      <c r="BW118" s="51"/>
      <c r="BX118" s="49"/>
      <c r="BY118" s="50"/>
      <c r="BZ118" s="50"/>
      <c r="CA118" s="50"/>
      <c r="CB118" s="50"/>
      <c r="CC118" s="50"/>
      <c r="CD118" s="50"/>
      <c r="CE118" s="51"/>
      <c r="CF118" s="49"/>
      <c r="CG118" s="50"/>
      <c r="CH118" s="50"/>
      <c r="CI118" s="50"/>
      <c r="CJ118" s="50"/>
      <c r="CK118" s="50"/>
      <c r="CL118" s="50"/>
      <c r="CM118" s="51"/>
      <c r="CN118" s="68"/>
      <c r="CO118" s="69"/>
      <c r="CP118" s="69"/>
      <c r="CQ118" s="69"/>
      <c r="CR118" s="69"/>
      <c r="CS118" s="69"/>
      <c r="CT118" s="69"/>
      <c r="CU118" s="70"/>
    </row>
    <row r="119" spans="1:99" ht="13.5" customHeight="1" x14ac:dyDescent="0.2">
      <c r="A119" s="39" t="s">
        <v>114</v>
      </c>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1" t="s">
        <v>210</v>
      </c>
      <c r="BD119" s="32"/>
      <c r="BE119" s="32"/>
      <c r="BF119" s="33"/>
      <c r="BG119" s="37" t="s">
        <v>109</v>
      </c>
      <c r="BH119" s="32"/>
      <c r="BI119" s="32"/>
      <c r="BJ119" s="32"/>
      <c r="BK119" s="32"/>
      <c r="BL119" s="32"/>
      <c r="BM119" s="32"/>
      <c r="BN119" s="32"/>
      <c r="BO119" s="33"/>
      <c r="BP119" s="46"/>
      <c r="BQ119" s="47"/>
      <c r="BR119" s="47"/>
      <c r="BS119" s="47"/>
      <c r="BT119" s="47"/>
      <c r="BU119" s="47"/>
      <c r="BV119" s="47"/>
      <c r="BW119" s="48"/>
      <c r="BX119" s="46"/>
      <c r="BY119" s="47"/>
      <c r="BZ119" s="47"/>
      <c r="CA119" s="47"/>
      <c r="CB119" s="47"/>
      <c r="CC119" s="47"/>
      <c r="CD119" s="47"/>
      <c r="CE119" s="48"/>
      <c r="CF119" s="46"/>
      <c r="CG119" s="47"/>
      <c r="CH119" s="47"/>
      <c r="CI119" s="47"/>
      <c r="CJ119" s="47"/>
      <c r="CK119" s="47"/>
      <c r="CL119" s="47"/>
      <c r="CM119" s="48"/>
      <c r="CN119" s="65" t="s">
        <v>45</v>
      </c>
      <c r="CO119" s="66"/>
      <c r="CP119" s="66"/>
      <c r="CQ119" s="66"/>
      <c r="CR119" s="66"/>
      <c r="CS119" s="66"/>
      <c r="CT119" s="66"/>
      <c r="CU119" s="67"/>
    </row>
    <row r="120" spans="1:99" ht="12.75" customHeight="1" x14ac:dyDescent="0.2">
      <c r="A120" s="39" t="s">
        <v>295</v>
      </c>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1" t="s">
        <v>211</v>
      </c>
      <c r="BD120" s="32"/>
      <c r="BE120" s="32"/>
      <c r="BF120" s="33"/>
      <c r="BG120" s="37" t="s">
        <v>112</v>
      </c>
      <c r="BH120" s="32"/>
      <c r="BI120" s="32"/>
      <c r="BJ120" s="32"/>
      <c r="BK120" s="32"/>
      <c r="BL120" s="32"/>
      <c r="BM120" s="32"/>
      <c r="BN120" s="32"/>
      <c r="BO120" s="33"/>
      <c r="BP120" s="46"/>
      <c r="BQ120" s="47"/>
      <c r="BR120" s="47"/>
      <c r="BS120" s="47"/>
      <c r="BT120" s="47"/>
      <c r="BU120" s="47"/>
      <c r="BV120" s="47"/>
      <c r="BW120" s="48"/>
      <c r="BX120" s="46"/>
      <c r="BY120" s="47"/>
      <c r="BZ120" s="47"/>
      <c r="CA120" s="47"/>
      <c r="CB120" s="47"/>
      <c r="CC120" s="47"/>
      <c r="CD120" s="47"/>
      <c r="CE120" s="48"/>
      <c r="CF120" s="46"/>
      <c r="CG120" s="47"/>
      <c r="CH120" s="47"/>
      <c r="CI120" s="47"/>
      <c r="CJ120" s="47"/>
      <c r="CK120" s="47"/>
      <c r="CL120" s="47"/>
      <c r="CM120" s="48"/>
      <c r="CN120" s="65" t="s">
        <v>45</v>
      </c>
      <c r="CO120" s="66"/>
      <c r="CP120" s="66"/>
      <c r="CQ120" s="66"/>
      <c r="CR120" s="66"/>
      <c r="CS120" s="66"/>
      <c r="CT120" s="66"/>
      <c r="CU120" s="67"/>
    </row>
    <row r="121" spans="1:99" ht="12.75" customHeight="1" x14ac:dyDescent="0.2">
      <c r="A121" s="26" t="s">
        <v>115</v>
      </c>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34"/>
      <c r="BD121" s="35"/>
      <c r="BE121" s="35"/>
      <c r="BF121" s="36"/>
      <c r="BG121" s="38"/>
      <c r="BH121" s="35"/>
      <c r="BI121" s="35"/>
      <c r="BJ121" s="35"/>
      <c r="BK121" s="35"/>
      <c r="BL121" s="35"/>
      <c r="BM121" s="35"/>
      <c r="BN121" s="35"/>
      <c r="BO121" s="36"/>
      <c r="BP121" s="49"/>
      <c r="BQ121" s="50"/>
      <c r="BR121" s="50"/>
      <c r="BS121" s="50"/>
      <c r="BT121" s="50"/>
      <c r="BU121" s="50"/>
      <c r="BV121" s="50"/>
      <c r="BW121" s="51"/>
      <c r="BX121" s="49"/>
      <c r="BY121" s="50"/>
      <c r="BZ121" s="50"/>
      <c r="CA121" s="50"/>
      <c r="CB121" s="50"/>
      <c r="CC121" s="50"/>
      <c r="CD121" s="50"/>
      <c r="CE121" s="51"/>
      <c r="CF121" s="49"/>
      <c r="CG121" s="50"/>
      <c r="CH121" s="50"/>
      <c r="CI121" s="50"/>
      <c r="CJ121" s="50"/>
      <c r="CK121" s="50"/>
      <c r="CL121" s="50"/>
      <c r="CM121" s="51"/>
      <c r="CN121" s="68"/>
      <c r="CO121" s="69"/>
      <c r="CP121" s="69"/>
      <c r="CQ121" s="69"/>
      <c r="CR121" s="69"/>
      <c r="CS121" s="69"/>
      <c r="CT121" s="69"/>
      <c r="CU121" s="70"/>
    </row>
    <row r="122" spans="1:99" ht="13.5" customHeight="1" x14ac:dyDescent="0.2">
      <c r="A122" s="88" t="s">
        <v>296</v>
      </c>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28" t="s">
        <v>116</v>
      </c>
      <c r="BD122" s="29"/>
      <c r="BE122" s="29"/>
      <c r="BF122" s="29"/>
      <c r="BG122" s="29" t="s">
        <v>45</v>
      </c>
      <c r="BH122" s="29"/>
      <c r="BI122" s="29"/>
      <c r="BJ122" s="29"/>
      <c r="BK122" s="29"/>
      <c r="BL122" s="29"/>
      <c r="BM122" s="29"/>
      <c r="BN122" s="29"/>
      <c r="BO122" s="29"/>
      <c r="BP122" s="59">
        <f>SUM(BP123:BW128)</f>
        <v>0</v>
      </c>
      <c r="BQ122" s="59"/>
      <c r="BR122" s="59"/>
      <c r="BS122" s="59"/>
      <c r="BT122" s="59"/>
      <c r="BU122" s="59"/>
      <c r="BV122" s="59"/>
      <c r="BW122" s="59"/>
      <c r="BX122" s="59">
        <f t="shared" ref="BX122" si="16">SUM(BX123:CE128)</f>
        <v>0</v>
      </c>
      <c r="BY122" s="59"/>
      <c r="BZ122" s="59"/>
      <c r="CA122" s="59"/>
      <c r="CB122" s="59"/>
      <c r="CC122" s="59"/>
      <c r="CD122" s="59"/>
      <c r="CE122" s="59"/>
      <c r="CF122" s="59">
        <f t="shared" ref="CF122" si="17">SUM(CF123:CM128)</f>
        <v>0</v>
      </c>
      <c r="CG122" s="59"/>
      <c r="CH122" s="59"/>
      <c r="CI122" s="59"/>
      <c r="CJ122" s="59"/>
      <c r="CK122" s="59"/>
      <c r="CL122" s="59"/>
      <c r="CM122" s="59"/>
      <c r="CN122" s="60" t="s">
        <v>45</v>
      </c>
      <c r="CO122" s="60"/>
      <c r="CP122" s="60"/>
      <c r="CQ122" s="60"/>
      <c r="CR122" s="60"/>
      <c r="CS122" s="60"/>
      <c r="CT122" s="60"/>
      <c r="CU122" s="61"/>
    </row>
    <row r="123" spans="1:99" ht="12.75" customHeight="1" x14ac:dyDescent="0.2">
      <c r="A123" s="39" t="s">
        <v>39</v>
      </c>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1" t="s">
        <v>297</v>
      </c>
      <c r="BD123" s="32"/>
      <c r="BE123" s="32"/>
      <c r="BF123" s="33"/>
      <c r="BG123" s="37" t="s">
        <v>118</v>
      </c>
      <c r="BH123" s="32"/>
      <c r="BI123" s="32"/>
      <c r="BJ123" s="32"/>
      <c r="BK123" s="32"/>
      <c r="BL123" s="32"/>
      <c r="BM123" s="32"/>
      <c r="BN123" s="32"/>
      <c r="BO123" s="33"/>
      <c r="BP123" s="46"/>
      <c r="BQ123" s="47"/>
      <c r="BR123" s="47"/>
      <c r="BS123" s="47"/>
      <c r="BT123" s="47"/>
      <c r="BU123" s="47"/>
      <c r="BV123" s="47"/>
      <c r="BW123" s="48"/>
      <c r="BX123" s="46"/>
      <c r="BY123" s="47"/>
      <c r="BZ123" s="47"/>
      <c r="CA123" s="47"/>
      <c r="CB123" s="47"/>
      <c r="CC123" s="47"/>
      <c r="CD123" s="47"/>
      <c r="CE123" s="48"/>
      <c r="CF123" s="46"/>
      <c r="CG123" s="47"/>
      <c r="CH123" s="47"/>
      <c r="CI123" s="47"/>
      <c r="CJ123" s="47"/>
      <c r="CK123" s="47"/>
      <c r="CL123" s="47"/>
      <c r="CM123" s="48"/>
      <c r="CN123" s="65" t="s">
        <v>45</v>
      </c>
      <c r="CO123" s="66"/>
      <c r="CP123" s="66"/>
      <c r="CQ123" s="66"/>
      <c r="CR123" s="66"/>
      <c r="CS123" s="66"/>
      <c r="CT123" s="66"/>
      <c r="CU123" s="67"/>
    </row>
    <row r="124" spans="1:99" ht="12.75" customHeight="1" x14ac:dyDescent="0.2">
      <c r="A124" s="105" t="s">
        <v>119</v>
      </c>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6"/>
      <c r="BC124" s="94"/>
      <c r="BD124" s="95"/>
      <c r="BE124" s="95"/>
      <c r="BF124" s="96"/>
      <c r="BG124" s="97"/>
      <c r="BH124" s="95"/>
      <c r="BI124" s="95"/>
      <c r="BJ124" s="95"/>
      <c r="BK124" s="95"/>
      <c r="BL124" s="95"/>
      <c r="BM124" s="95"/>
      <c r="BN124" s="95"/>
      <c r="BO124" s="96"/>
      <c r="BP124" s="91"/>
      <c r="BQ124" s="92"/>
      <c r="BR124" s="92"/>
      <c r="BS124" s="92"/>
      <c r="BT124" s="92"/>
      <c r="BU124" s="92"/>
      <c r="BV124" s="92"/>
      <c r="BW124" s="93"/>
      <c r="BX124" s="91"/>
      <c r="BY124" s="92"/>
      <c r="BZ124" s="92"/>
      <c r="CA124" s="92"/>
      <c r="CB124" s="92"/>
      <c r="CC124" s="92"/>
      <c r="CD124" s="92"/>
      <c r="CE124" s="93"/>
      <c r="CF124" s="91"/>
      <c r="CG124" s="92"/>
      <c r="CH124" s="92"/>
      <c r="CI124" s="92"/>
      <c r="CJ124" s="92"/>
      <c r="CK124" s="92"/>
      <c r="CL124" s="92"/>
      <c r="CM124" s="93"/>
      <c r="CN124" s="102"/>
      <c r="CO124" s="103"/>
      <c r="CP124" s="103"/>
      <c r="CQ124" s="103"/>
      <c r="CR124" s="103"/>
      <c r="CS124" s="103"/>
      <c r="CT124" s="103"/>
      <c r="CU124" s="104"/>
    </row>
    <row r="125" spans="1:99" ht="12.75" customHeight="1" x14ac:dyDescent="0.2">
      <c r="A125" s="26" t="s">
        <v>120</v>
      </c>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34"/>
      <c r="BD125" s="35"/>
      <c r="BE125" s="35"/>
      <c r="BF125" s="36"/>
      <c r="BG125" s="38"/>
      <c r="BH125" s="35"/>
      <c r="BI125" s="35"/>
      <c r="BJ125" s="35"/>
      <c r="BK125" s="35"/>
      <c r="BL125" s="35"/>
      <c r="BM125" s="35"/>
      <c r="BN125" s="35"/>
      <c r="BO125" s="36"/>
      <c r="BP125" s="49"/>
      <c r="BQ125" s="50"/>
      <c r="BR125" s="50"/>
      <c r="BS125" s="50"/>
      <c r="BT125" s="50"/>
      <c r="BU125" s="50"/>
      <c r="BV125" s="50"/>
      <c r="BW125" s="51"/>
      <c r="BX125" s="49"/>
      <c r="BY125" s="50"/>
      <c r="BZ125" s="50"/>
      <c r="CA125" s="50"/>
      <c r="CB125" s="50"/>
      <c r="CC125" s="50"/>
      <c r="CD125" s="50"/>
      <c r="CE125" s="51"/>
      <c r="CF125" s="49"/>
      <c r="CG125" s="50"/>
      <c r="CH125" s="50"/>
      <c r="CI125" s="50"/>
      <c r="CJ125" s="50"/>
      <c r="CK125" s="50"/>
      <c r="CL125" s="50"/>
      <c r="CM125" s="51"/>
      <c r="CN125" s="68"/>
      <c r="CO125" s="69"/>
      <c r="CP125" s="69"/>
      <c r="CQ125" s="69"/>
      <c r="CR125" s="69"/>
      <c r="CS125" s="69"/>
      <c r="CT125" s="69"/>
      <c r="CU125" s="70"/>
    </row>
    <row r="126" spans="1:99" ht="12.75" customHeight="1" x14ac:dyDescent="0.2">
      <c r="A126" s="39" t="s">
        <v>342</v>
      </c>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1" t="s">
        <v>117</v>
      </c>
      <c r="BD126" s="32"/>
      <c r="BE126" s="32"/>
      <c r="BF126" s="33"/>
      <c r="BG126" s="37" t="s">
        <v>298</v>
      </c>
      <c r="BH126" s="32"/>
      <c r="BI126" s="32"/>
      <c r="BJ126" s="32"/>
      <c r="BK126" s="32"/>
      <c r="BL126" s="32"/>
      <c r="BM126" s="32"/>
      <c r="BN126" s="32"/>
      <c r="BO126" s="33"/>
      <c r="BP126" s="46"/>
      <c r="BQ126" s="47"/>
      <c r="BR126" s="47"/>
      <c r="BS126" s="47"/>
      <c r="BT126" s="47"/>
      <c r="BU126" s="47"/>
      <c r="BV126" s="47"/>
      <c r="BW126" s="48"/>
      <c r="BX126" s="46"/>
      <c r="BY126" s="47"/>
      <c r="BZ126" s="47"/>
      <c r="CA126" s="47"/>
      <c r="CB126" s="47"/>
      <c r="CC126" s="47"/>
      <c r="CD126" s="47"/>
      <c r="CE126" s="48"/>
      <c r="CF126" s="46"/>
      <c r="CG126" s="47"/>
      <c r="CH126" s="47"/>
      <c r="CI126" s="47"/>
      <c r="CJ126" s="47"/>
      <c r="CK126" s="47"/>
      <c r="CL126" s="47"/>
      <c r="CM126" s="48"/>
      <c r="CN126" s="40"/>
      <c r="CO126" s="41"/>
      <c r="CP126" s="41"/>
      <c r="CQ126" s="41"/>
      <c r="CR126" s="41"/>
      <c r="CS126" s="41"/>
      <c r="CT126" s="41"/>
      <c r="CU126" s="42"/>
    </row>
    <row r="127" spans="1:99" ht="12.75" customHeight="1" x14ac:dyDescent="0.2">
      <c r="A127" s="105" t="s">
        <v>407</v>
      </c>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6"/>
      <c r="BC127" s="94"/>
      <c r="BD127" s="95"/>
      <c r="BE127" s="95"/>
      <c r="BF127" s="96"/>
      <c r="BG127" s="97"/>
      <c r="BH127" s="95"/>
      <c r="BI127" s="95"/>
      <c r="BJ127" s="95"/>
      <c r="BK127" s="95"/>
      <c r="BL127" s="95"/>
      <c r="BM127" s="95"/>
      <c r="BN127" s="95"/>
      <c r="BO127" s="96"/>
      <c r="BP127" s="91"/>
      <c r="BQ127" s="92"/>
      <c r="BR127" s="92"/>
      <c r="BS127" s="92"/>
      <c r="BT127" s="92"/>
      <c r="BU127" s="92"/>
      <c r="BV127" s="92"/>
      <c r="BW127" s="93"/>
      <c r="BX127" s="91"/>
      <c r="BY127" s="92"/>
      <c r="BZ127" s="92"/>
      <c r="CA127" s="92"/>
      <c r="CB127" s="92"/>
      <c r="CC127" s="92"/>
      <c r="CD127" s="92"/>
      <c r="CE127" s="93"/>
      <c r="CF127" s="91"/>
      <c r="CG127" s="92"/>
      <c r="CH127" s="92"/>
      <c r="CI127" s="92"/>
      <c r="CJ127" s="92"/>
      <c r="CK127" s="92"/>
      <c r="CL127" s="92"/>
      <c r="CM127" s="93"/>
      <c r="CN127" s="119"/>
      <c r="CO127" s="120"/>
      <c r="CP127" s="120"/>
      <c r="CQ127" s="120"/>
      <c r="CR127" s="120"/>
      <c r="CS127" s="120"/>
      <c r="CT127" s="120"/>
      <c r="CU127" s="121"/>
    </row>
    <row r="128" spans="1:99" ht="12.75" customHeight="1" x14ac:dyDescent="0.2">
      <c r="A128" s="26" t="s">
        <v>343</v>
      </c>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34"/>
      <c r="BD128" s="35"/>
      <c r="BE128" s="35"/>
      <c r="BF128" s="36"/>
      <c r="BG128" s="38"/>
      <c r="BH128" s="35"/>
      <c r="BI128" s="35"/>
      <c r="BJ128" s="35"/>
      <c r="BK128" s="35"/>
      <c r="BL128" s="35"/>
      <c r="BM128" s="35"/>
      <c r="BN128" s="35"/>
      <c r="BO128" s="36"/>
      <c r="BP128" s="49"/>
      <c r="BQ128" s="50"/>
      <c r="BR128" s="50"/>
      <c r="BS128" s="50"/>
      <c r="BT128" s="50"/>
      <c r="BU128" s="50"/>
      <c r="BV128" s="50"/>
      <c r="BW128" s="51"/>
      <c r="BX128" s="49"/>
      <c r="BY128" s="50"/>
      <c r="BZ128" s="50"/>
      <c r="CA128" s="50"/>
      <c r="CB128" s="50"/>
      <c r="CC128" s="50"/>
      <c r="CD128" s="50"/>
      <c r="CE128" s="51"/>
      <c r="CF128" s="49"/>
      <c r="CG128" s="50"/>
      <c r="CH128" s="50"/>
      <c r="CI128" s="50"/>
      <c r="CJ128" s="50"/>
      <c r="CK128" s="50"/>
      <c r="CL128" s="50"/>
      <c r="CM128" s="51"/>
      <c r="CN128" s="43"/>
      <c r="CO128" s="44"/>
      <c r="CP128" s="44"/>
      <c r="CQ128" s="44"/>
      <c r="CR128" s="44"/>
      <c r="CS128" s="44"/>
      <c r="CT128" s="44"/>
      <c r="CU128" s="45"/>
    </row>
    <row r="129" spans="1:99" ht="13.5" customHeight="1" x14ac:dyDescent="0.2">
      <c r="A129" s="88" t="s">
        <v>412</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28" t="s">
        <v>121</v>
      </c>
      <c r="BD129" s="29"/>
      <c r="BE129" s="29"/>
      <c r="BF129" s="29"/>
      <c r="BG129" s="29" t="s">
        <v>45</v>
      </c>
      <c r="BH129" s="29"/>
      <c r="BI129" s="29"/>
      <c r="BJ129" s="29"/>
      <c r="BK129" s="29"/>
      <c r="BL129" s="29"/>
      <c r="BM129" s="29"/>
      <c r="BN129" s="29"/>
      <c r="BO129" s="29"/>
      <c r="BP129" s="59">
        <f>SUM(BP130:BW137)</f>
        <v>15166784.75</v>
      </c>
      <c r="BQ129" s="59"/>
      <c r="BR129" s="59"/>
      <c r="BS129" s="59"/>
      <c r="BT129" s="59"/>
      <c r="BU129" s="59"/>
      <c r="BV129" s="59"/>
      <c r="BW129" s="59"/>
      <c r="BX129" s="59">
        <f t="shared" ref="BX129" si="18">SUM(BX130:CE137)</f>
        <v>14782211.75</v>
      </c>
      <c r="BY129" s="59"/>
      <c r="BZ129" s="59"/>
      <c r="CA129" s="59"/>
      <c r="CB129" s="59"/>
      <c r="CC129" s="59"/>
      <c r="CD129" s="59"/>
      <c r="CE129" s="59"/>
      <c r="CF129" s="59">
        <f t="shared" ref="CF129" si="19">SUM(CF130:CM137)</f>
        <v>14782211.75</v>
      </c>
      <c r="CG129" s="59"/>
      <c r="CH129" s="59"/>
      <c r="CI129" s="59"/>
      <c r="CJ129" s="59"/>
      <c r="CK129" s="59"/>
      <c r="CL129" s="59"/>
      <c r="CM129" s="59"/>
      <c r="CN129" s="56"/>
      <c r="CO129" s="57"/>
      <c r="CP129" s="57"/>
      <c r="CQ129" s="57"/>
      <c r="CR129" s="57"/>
      <c r="CS129" s="57"/>
      <c r="CT129" s="57"/>
      <c r="CU129" s="58"/>
    </row>
    <row r="130" spans="1:99" ht="12.75" customHeight="1" x14ac:dyDescent="0.2">
      <c r="A130" s="39" t="s">
        <v>60</v>
      </c>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1" t="s">
        <v>122</v>
      </c>
      <c r="BD130" s="32"/>
      <c r="BE130" s="32"/>
      <c r="BF130" s="33"/>
      <c r="BG130" s="37" t="s">
        <v>123</v>
      </c>
      <c r="BH130" s="32"/>
      <c r="BI130" s="32"/>
      <c r="BJ130" s="32"/>
      <c r="BK130" s="32"/>
      <c r="BL130" s="32"/>
      <c r="BM130" s="32"/>
      <c r="BN130" s="32"/>
      <c r="BO130" s="33"/>
      <c r="BP130" s="46"/>
      <c r="BQ130" s="47"/>
      <c r="BR130" s="47"/>
      <c r="BS130" s="47"/>
      <c r="BT130" s="47"/>
      <c r="BU130" s="47"/>
      <c r="BV130" s="47"/>
      <c r="BW130" s="48"/>
      <c r="BX130" s="46"/>
      <c r="BY130" s="47"/>
      <c r="BZ130" s="47"/>
      <c r="CA130" s="47"/>
      <c r="CB130" s="47"/>
      <c r="CC130" s="47"/>
      <c r="CD130" s="47"/>
      <c r="CE130" s="48"/>
      <c r="CF130" s="46"/>
      <c r="CG130" s="47"/>
      <c r="CH130" s="47"/>
      <c r="CI130" s="47"/>
      <c r="CJ130" s="47"/>
      <c r="CK130" s="47"/>
      <c r="CL130" s="47"/>
      <c r="CM130" s="48"/>
      <c r="CN130" s="40"/>
      <c r="CO130" s="41"/>
      <c r="CP130" s="41"/>
      <c r="CQ130" s="41"/>
      <c r="CR130" s="41"/>
      <c r="CS130" s="41"/>
      <c r="CT130" s="41"/>
      <c r="CU130" s="42"/>
    </row>
    <row r="131" spans="1:99" ht="12.75" customHeight="1" x14ac:dyDescent="0.2">
      <c r="A131" s="26" t="s">
        <v>299</v>
      </c>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34"/>
      <c r="BD131" s="35"/>
      <c r="BE131" s="35"/>
      <c r="BF131" s="36"/>
      <c r="BG131" s="38"/>
      <c r="BH131" s="35"/>
      <c r="BI131" s="35"/>
      <c r="BJ131" s="35"/>
      <c r="BK131" s="35"/>
      <c r="BL131" s="35"/>
      <c r="BM131" s="35"/>
      <c r="BN131" s="35"/>
      <c r="BO131" s="36"/>
      <c r="BP131" s="49"/>
      <c r="BQ131" s="50"/>
      <c r="BR131" s="50"/>
      <c r="BS131" s="50"/>
      <c r="BT131" s="50"/>
      <c r="BU131" s="50"/>
      <c r="BV131" s="50"/>
      <c r="BW131" s="51"/>
      <c r="BX131" s="49"/>
      <c r="BY131" s="50"/>
      <c r="BZ131" s="50"/>
      <c r="CA131" s="50"/>
      <c r="CB131" s="50"/>
      <c r="CC131" s="50"/>
      <c r="CD131" s="50"/>
      <c r="CE131" s="51"/>
      <c r="CF131" s="49"/>
      <c r="CG131" s="50"/>
      <c r="CH131" s="50"/>
      <c r="CI131" s="50"/>
      <c r="CJ131" s="50"/>
      <c r="CK131" s="50"/>
      <c r="CL131" s="50"/>
      <c r="CM131" s="51"/>
      <c r="CN131" s="43"/>
      <c r="CO131" s="44"/>
      <c r="CP131" s="44"/>
      <c r="CQ131" s="44"/>
      <c r="CR131" s="44"/>
      <c r="CS131" s="44"/>
      <c r="CT131" s="44"/>
      <c r="CU131" s="45"/>
    </row>
    <row r="132" spans="1:99" ht="12.75" customHeight="1" x14ac:dyDescent="0.2">
      <c r="A132" s="39" t="s">
        <v>126</v>
      </c>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1" t="s">
        <v>300</v>
      </c>
      <c r="BD132" s="32"/>
      <c r="BE132" s="32"/>
      <c r="BF132" s="33"/>
      <c r="BG132" s="37" t="s">
        <v>125</v>
      </c>
      <c r="BH132" s="32"/>
      <c r="BI132" s="32"/>
      <c r="BJ132" s="32"/>
      <c r="BK132" s="32"/>
      <c r="BL132" s="32"/>
      <c r="BM132" s="32"/>
      <c r="BN132" s="32"/>
      <c r="BO132" s="33"/>
      <c r="BP132" s="46"/>
      <c r="BQ132" s="47"/>
      <c r="BR132" s="47"/>
      <c r="BS132" s="47"/>
      <c r="BT132" s="47"/>
      <c r="BU132" s="47"/>
      <c r="BV132" s="47"/>
      <c r="BW132" s="48"/>
      <c r="BX132" s="46"/>
      <c r="BY132" s="47"/>
      <c r="BZ132" s="47"/>
      <c r="CA132" s="47"/>
      <c r="CB132" s="47"/>
      <c r="CC132" s="47"/>
      <c r="CD132" s="47"/>
      <c r="CE132" s="48"/>
      <c r="CF132" s="46"/>
      <c r="CG132" s="47"/>
      <c r="CH132" s="47"/>
      <c r="CI132" s="47"/>
      <c r="CJ132" s="47"/>
      <c r="CK132" s="47"/>
      <c r="CL132" s="47"/>
      <c r="CM132" s="48"/>
      <c r="CN132" s="40"/>
      <c r="CO132" s="41"/>
      <c r="CP132" s="41"/>
      <c r="CQ132" s="41"/>
      <c r="CR132" s="41"/>
      <c r="CS132" s="41"/>
      <c r="CT132" s="41"/>
      <c r="CU132" s="42"/>
    </row>
    <row r="133" spans="1:99" ht="12.75" customHeight="1" x14ac:dyDescent="0.2">
      <c r="A133" s="26" t="s">
        <v>127</v>
      </c>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34"/>
      <c r="BD133" s="35"/>
      <c r="BE133" s="35"/>
      <c r="BF133" s="36"/>
      <c r="BG133" s="38"/>
      <c r="BH133" s="35"/>
      <c r="BI133" s="35"/>
      <c r="BJ133" s="35"/>
      <c r="BK133" s="35"/>
      <c r="BL133" s="35"/>
      <c r="BM133" s="35"/>
      <c r="BN133" s="35"/>
      <c r="BO133" s="36"/>
      <c r="BP133" s="49"/>
      <c r="BQ133" s="50"/>
      <c r="BR133" s="50"/>
      <c r="BS133" s="50"/>
      <c r="BT133" s="50"/>
      <c r="BU133" s="50"/>
      <c r="BV133" s="50"/>
      <c r="BW133" s="51"/>
      <c r="BX133" s="49"/>
      <c r="BY133" s="50"/>
      <c r="BZ133" s="50"/>
      <c r="CA133" s="50"/>
      <c r="CB133" s="50"/>
      <c r="CC133" s="50"/>
      <c r="CD133" s="50"/>
      <c r="CE133" s="51"/>
      <c r="CF133" s="49"/>
      <c r="CG133" s="50"/>
      <c r="CH133" s="50"/>
      <c r="CI133" s="50"/>
      <c r="CJ133" s="50"/>
      <c r="CK133" s="50"/>
      <c r="CL133" s="50"/>
      <c r="CM133" s="51"/>
      <c r="CN133" s="43"/>
      <c r="CO133" s="44"/>
      <c r="CP133" s="44"/>
      <c r="CQ133" s="44"/>
      <c r="CR133" s="44"/>
      <c r="CS133" s="44"/>
      <c r="CT133" s="44"/>
      <c r="CU133" s="45"/>
    </row>
    <row r="134" spans="1:99" ht="13.5" customHeight="1" x14ac:dyDescent="0.2">
      <c r="A134" s="27" t="s">
        <v>301</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8" t="s">
        <v>124</v>
      </c>
      <c r="BD134" s="29"/>
      <c r="BE134" s="29"/>
      <c r="BF134" s="29"/>
      <c r="BG134" s="29" t="s">
        <v>129</v>
      </c>
      <c r="BH134" s="29"/>
      <c r="BI134" s="29"/>
      <c r="BJ134" s="29"/>
      <c r="BK134" s="29"/>
      <c r="BL134" s="29"/>
      <c r="BM134" s="29"/>
      <c r="BN134" s="29"/>
      <c r="BO134" s="29"/>
      <c r="BP134" s="59">
        <f>2270508+222700+6347901.75+2321629</f>
        <v>11162738.75</v>
      </c>
      <c r="BQ134" s="59"/>
      <c r="BR134" s="59"/>
      <c r="BS134" s="59"/>
      <c r="BT134" s="59"/>
      <c r="BU134" s="59"/>
      <c r="BV134" s="59"/>
      <c r="BW134" s="59"/>
      <c r="BX134" s="59">
        <f>2270508+180200+6005828.75+2321629</f>
        <v>10778165.75</v>
      </c>
      <c r="BY134" s="59"/>
      <c r="BZ134" s="59"/>
      <c r="CA134" s="59"/>
      <c r="CB134" s="59"/>
      <c r="CC134" s="59"/>
      <c r="CD134" s="59"/>
      <c r="CE134" s="59"/>
      <c r="CF134" s="59">
        <f>2270508+180200+6005828.75+2321629</f>
        <v>10778165.75</v>
      </c>
      <c r="CG134" s="59"/>
      <c r="CH134" s="59"/>
      <c r="CI134" s="59"/>
      <c r="CJ134" s="59"/>
      <c r="CK134" s="59"/>
      <c r="CL134" s="59"/>
      <c r="CM134" s="59"/>
      <c r="CN134" s="56"/>
      <c r="CO134" s="57"/>
      <c r="CP134" s="57"/>
      <c r="CQ134" s="57"/>
      <c r="CR134" s="57"/>
      <c r="CS134" s="57"/>
      <c r="CT134" s="57"/>
      <c r="CU134" s="58"/>
    </row>
    <row r="135" spans="1:99" ht="12.75" customHeight="1" x14ac:dyDescent="0.2">
      <c r="A135" s="39" t="s">
        <v>305</v>
      </c>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1" t="s">
        <v>128</v>
      </c>
      <c r="BD135" s="32"/>
      <c r="BE135" s="32"/>
      <c r="BF135" s="33"/>
      <c r="BG135" s="37" t="s">
        <v>302</v>
      </c>
      <c r="BH135" s="32"/>
      <c r="BI135" s="32"/>
      <c r="BJ135" s="32"/>
      <c r="BK135" s="32"/>
      <c r="BL135" s="32"/>
      <c r="BM135" s="32"/>
      <c r="BN135" s="32"/>
      <c r="BO135" s="33"/>
      <c r="BP135" s="46"/>
      <c r="BQ135" s="47"/>
      <c r="BR135" s="47"/>
      <c r="BS135" s="47"/>
      <c r="BT135" s="47"/>
      <c r="BU135" s="47"/>
      <c r="BV135" s="47"/>
      <c r="BW135" s="48"/>
      <c r="BX135" s="46"/>
      <c r="BY135" s="47"/>
      <c r="BZ135" s="47"/>
      <c r="CA135" s="47"/>
      <c r="CB135" s="47"/>
      <c r="CC135" s="47"/>
      <c r="CD135" s="47"/>
      <c r="CE135" s="48"/>
      <c r="CF135" s="46"/>
      <c r="CG135" s="47"/>
      <c r="CH135" s="47"/>
      <c r="CI135" s="47"/>
      <c r="CJ135" s="47"/>
      <c r="CK135" s="47"/>
      <c r="CL135" s="47"/>
      <c r="CM135" s="48"/>
      <c r="CN135" s="40"/>
      <c r="CO135" s="41"/>
      <c r="CP135" s="41"/>
      <c r="CQ135" s="41"/>
      <c r="CR135" s="41"/>
      <c r="CS135" s="41"/>
      <c r="CT135" s="41"/>
      <c r="CU135" s="42"/>
    </row>
    <row r="136" spans="1:99" ht="12.75" customHeight="1" x14ac:dyDescent="0.2">
      <c r="A136" s="26" t="s">
        <v>304</v>
      </c>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34"/>
      <c r="BD136" s="35"/>
      <c r="BE136" s="35"/>
      <c r="BF136" s="36"/>
      <c r="BG136" s="38"/>
      <c r="BH136" s="35"/>
      <c r="BI136" s="35"/>
      <c r="BJ136" s="35"/>
      <c r="BK136" s="35"/>
      <c r="BL136" s="35"/>
      <c r="BM136" s="35"/>
      <c r="BN136" s="35"/>
      <c r="BO136" s="36"/>
      <c r="BP136" s="49"/>
      <c r="BQ136" s="50"/>
      <c r="BR136" s="50"/>
      <c r="BS136" s="50"/>
      <c r="BT136" s="50"/>
      <c r="BU136" s="50"/>
      <c r="BV136" s="50"/>
      <c r="BW136" s="51"/>
      <c r="BX136" s="49"/>
      <c r="BY136" s="50"/>
      <c r="BZ136" s="50"/>
      <c r="CA136" s="50"/>
      <c r="CB136" s="50"/>
      <c r="CC136" s="50"/>
      <c r="CD136" s="50"/>
      <c r="CE136" s="51"/>
      <c r="CF136" s="49"/>
      <c r="CG136" s="50"/>
      <c r="CH136" s="50"/>
      <c r="CI136" s="50"/>
      <c r="CJ136" s="50"/>
      <c r="CK136" s="50"/>
      <c r="CL136" s="50"/>
      <c r="CM136" s="51"/>
      <c r="CN136" s="43"/>
      <c r="CO136" s="44"/>
      <c r="CP136" s="44"/>
      <c r="CQ136" s="44"/>
      <c r="CR136" s="44"/>
      <c r="CS136" s="44"/>
      <c r="CT136" s="44"/>
      <c r="CU136" s="45"/>
    </row>
    <row r="137" spans="1:99" ht="13.5" customHeight="1" x14ac:dyDescent="0.2">
      <c r="A137" s="27" t="s">
        <v>306</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8" t="s">
        <v>130</v>
      </c>
      <c r="BD137" s="29"/>
      <c r="BE137" s="29"/>
      <c r="BF137" s="29"/>
      <c r="BG137" s="29" t="s">
        <v>303</v>
      </c>
      <c r="BH137" s="29"/>
      <c r="BI137" s="29"/>
      <c r="BJ137" s="29"/>
      <c r="BK137" s="29"/>
      <c r="BL137" s="29"/>
      <c r="BM137" s="29"/>
      <c r="BN137" s="29"/>
      <c r="BO137" s="29"/>
      <c r="BP137" s="59">
        <v>4004046</v>
      </c>
      <c r="BQ137" s="59"/>
      <c r="BR137" s="59"/>
      <c r="BS137" s="59"/>
      <c r="BT137" s="59"/>
      <c r="BU137" s="59"/>
      <c r="BV137" s="59"/>
      <c r="BW137" s="59"/>
      <c r="BX137" s="59">
        <v>4004046</v>
      </c>
      <c r="BY137" s="59"/>
      <c r="BZ137" s="59"/>
      <c r="CA137" s="59"/>
      <c r="CB137" s="59"/>
      <c r="CC137" s="59"/>
      <c r="CD137" s="59"/>
      <c r="CE137" s="59"/>
      <c r="CF137" s="59">
        <v>4004046</v>
      </c>
      <c r="CG137" s="59"/>
      <c r="CH137" s="59"/>
      <c r="CI137" s="59"/>
      <c r="CJ137" s="59"/>
      <c r="CK137" s="59"/>
      <c r="CL137" s="59"/>
      <c r="CM137" s="59"/>
      <c r="CN137" s="56"/>
      <c r="CO137" s="57"/>
      <c r="CP137" s="57"/>
      <c r="CQ137" s="57"/>
      <c r="CR137" s="57"/>
      <c r="CS137" s="57"/>
      <c r="CT137" s="57"/>
      <c r="CU137" s="58"/>
    </row>
    <row r="138" spans="1:99" ht="12.75" customHeight="1" x14ac:dyDescent="0.2">
      <c r="A138" s="39" t="s">
        <v>153</v>
      </c>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1" t="s">
        <v>307</v>
      </c>
      <c r="BD138" s="32"/>
      <c r="BE138" s="32"/>
      <c r="BF138" s="33"/>
      <c r="BG138" s="37" t="s">
        <v>131</v>
      </c>
      <c r="BH138" s="32"/>
      <c r="BI138" s="32"/>
      <c r="BJ138" s="32"/>
      <c r="BK138" s="32"/>
      <c r="BL138" s="32"/>
      <c r="BM138" s="32"/>
      <c r="BN138" s="32"/>
      <c r="BO138" s="33"/>
      <c r="BP138" s="46">
        <f>SUM(BP140:BW143)</f>
        <v>0</v>
      </c>
      <c r="BQ138" s="47"/>
      <c r="BR138" s="47"/>
      <c r="BS138" s="47"/>
      <c r="BT138" s="47"/>
      <c r="BU138" s="47"/>
      <c r="BV138" s="47"/>
      <c r="BW138" s="48"/>
      <c r="BX138" s="46">
        <f t="shared" ref="BX138" si="20">SUM(BX140:CE143)</f>
        <v>0</v>
      </c>
      <c r="BY138" s="47"/>
      <c r="BZ138" s="47"/>
      <c r="CA138" s="47"/>
      <c r="CB138" s="47"/>
      <c r="CC138" s="47"/>
      <c r="CD138" s="47"/>
      <c r="CE138" s="48"/>
      <c r="CF138" s="46">
        <f t="shared" ref="CF138" si="21">SUM(CF140:CM143)</f>
        <v>0</v>
      </c>
      <c r="CG138" s="47"/>
      <c r="CH138" s="47"/>
      <c r="CI138" s="47"/>
      <c r="CJ138" s="47"/>
      <c r="CK138" s="47"/>
      <c r="CL138" s="47"/>
      <c r="CM138" s="48"/>
      <c r="CN138" s="40"/>
      <c r="CO138" s="41"/>
      <c r="CP138" s="41"/>
      <c r="CQ138" s="41"/>
      <c r="CR138" s="41"/>
      <c r="CS138" s="41"/>
      <c r="CT138" s="41"/>
      <c r="CU138" s="42"/>
    </row>
    <row r="139" spans="1:99" ht="12.75" customHeight="1" x14ac:dyDescent="0.2">
      <c r="A139" s="26" t="s">
        <v>152</v>
      </c>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34"/>
      <c r="BD139" s="35"/>
      <c r="BE139" s="35"/>
      <c r="BF139" s="36"/>
      <c r="BG139" s="38"/>
      <c r="BH139" s="35"/>
      <c r="BI139" s="35"/>
      <c r="BJ139" s="35"/>
      <c r="BK139" s="35"/>
      <c r="BL139" s="35"/>
      <c r="BM139" s="35"/>
      <c r="BN139" s="35"/>
      <c r="BO139" s="36"/>
      <c r="BP139" s="49"/>
      <c r="BQ139" s="50"/>
      <c r="BR139" s="50"/>
      <c r="BS139" s="50"/>
      <c r="BT139" s="50"/>
      <c r="BU139" s="50"/>
      <c r="BV139" s="50"/>
      <c r="BW139" s="51"/>
      <c r="BX139" s="49"/>
      <c r="BY139" s="50"/>
      <c r="BZ139" s="50"/>
      <c r="CA139" s="50"/>
      <c r="CB139" s="50"/>
      <c r="CC139" s="50"/>
      <c r="CD139" s="50"/>
      <c r="CE139" s="51"/>
      <c r="CF139" s="49"/>
      <c r="CG139" s="50"/>
      <c r="CH139" s="50"/>
      <c r="CI139" s="50"/>
      <c r="CJ139" s="50"/>
      <c r="CK139" s="50"/>
      <c r="CL139" s="50"/>
      <c r="CM139" s="51"/>
      <c r="CN139" s="43"/>
      <c r="CO139" s="44"/>
      <c r="CP139" s="44"/>
      <c r="CQ139" s="44"/>
      <c r="CR139" s="44"/>
      <c r="CS139" s="44"/>
      <c r="CT139" s="44"/>
      <c r="CU139" s="45"/>
    </row>
    <row r="140" spans="1:99" ht="12.75" customHeight="1" x14ac:dyDescent="0.2">
      <c r="A140" s="30" t="s">
        <v>39</v>
      </c>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1" t="s">
        <v>308</v>
      </c>
      <c r="BD140" s="32"/>
      <c r="BE140" s="32"/>
      <c r="BF140" s="33"/>
      <c r="BG140" s="37" t="s">
        <v>132</v>
      </c>
      <c r="BH140" s="32"/>
      <c r="BI140" s="32"/>
      <c r="BJ140" s="32"/>
      <c r="BK140" s="32"/>
      <c r="BL140" s="32"/>
      <c r="BM140" s="32"/>
      <c r="BN140" s="32"/>
      <c r="BO140" s="33"/>
      <c r="BP140" s="46"/>
      <c r="BQ140" s="47"/>
      <c r="BR140" s="47"/>
      <c r="BS140" s="47"/>
      <c r="BT140" s="47"/>
      <c r="BU140" s="47"/>
      <c r="BV140" s="47"/>
      <c r="BW140" s="48"/>
      <c r="BX140" s="46"/>
      <c r="BY140" s="47"/>
      <c r="BZ140" s="47"/>
      <c r="CA140" s="47"/>
      <c r="CB140" s="47"/>
      <c r="CC140" s="47"/>
      <c r="CD140" s="47"/>
      <c r="CE140" s="48"/>
      <c r="CF140" s="46"/>
      <c r="CG140" s="47"/>
      <c r="CH140" s="47"/>
      <c r="CI140" s="47"/>
      <c r="CJ140" s="47"/>
      <c r="CK140" s="47"/>
      <c r="CL140" s="47"/>
      <c r="CM140" s="48"/>
      <c r="CN140" s="40"/>
      <c r="CO140" s="41"/>
      <c r="CP140" s="41"/>
      <c r="CQ140" s="41"/>
      <c r="CR140" s="41"/>
      <c r="CS140" s="41"/>
      <c r="CT140" s="41"/>
      <c r="CU140" s="42"/>
    </row>
    <row r="141" spans="1:99" ht="12.75" customHeight="1" x14ac:dyDescent="0.2">
      <c r="A141" s="52" t="s">
        <v>309</v>
      </c>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34"/>
      <c r="BD141" s="35"/>
      <c r="BE141" s="35"/>
      <c r="BF141" s="36"/>
      <c r="BG141" s="38"/>
      <c r="BH141" s="35"/>
      <c r="BI141" s="35"/>
      <c r="BJ141" s="35"/>
      <c r="BK141" s="35"/>
      <c r="BL141" s="35"/>
      <c r="BM141" s="35"/>
      <c r="BN141" s="35"/>
      <c r="BO141" s="36"/>
      <c r="BP141" s="49"/>
      <c r="BQ141" s="50"/>
      <c r="BR141" s="50"/>
      <c r="BS141" s="50"/>
      <c r="BT141" s="50"/>
      <c r="BU141" s="50"/>
      <c r="BV141" s="50"/>
      <c r="BW141" s="51"/>
      <c r="BX141" s="49"/>
      <c r="BY141" s="50"/>
      <c r="BZ141" s="50"/>
      <c r="CA141" s="50"/>
      <c r="CB141" s="50"/>
      <c r="CC141" s="50"/>
      <c r="CD141" s="50"/>
      <c r="CE141" s="51"/>
      <c r="CF141" s="49"/>
      <c r="CG141" s="50"/>
      <c r="CH141" s="50"/>
      <c r="CI141" s="50"/>
      <c r="CJ141" s="50"/>
      <c r="CK141" s="50"/>
      <c r="CL141" s="50"/>
      <c r="CM141" s="51"/>
      <c r="CN141" s="43"/>
      <c r="CO141" s="44"/>
      <c r="CP141" s="44"/>
      <c r="CQ141" s="44"/>
      <c r="CR141" s="44"/>
      <c r="CS141" s="44"/>
      <c r="CT141" s="44"/>
      <c r="CU141" s="45"/>
    </row>
    <row r="142" spans="1:99" ht="13.5" customHeight="1" x14ac:dyDescent="0.2">
      <c r="A142" s="79" t="s">
        <v>134</v>
      </c>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80"/>
      <c r="BC142" s="31" t="s">
        <v>310</v>
      </c>
      <c r="BD142" s="32"/>
      <c r="BE142" s="32"/>
      <c r="BF142" s="33"/>
      <c r="BG142" s="37" t="s">
        <v>133</v>
      </c>
      <c r="BH142" s="32"/>
      <c r="BI142" s="32"/>
      <c r="BJ142" s="32"/>
      <c r="BK142" s="32"/>
      <c r="BL142" s="32"/>
      <c r="BM142" s="32"/>
      <c r="BN142" s="32"/>
      <c r="BO142" s="33"/>
      <c r="BP142" s="46"/>
      <c r="BQ142" s="47"/>
      <c r="BR142" s="47"/>
      <c r="BS142" s="47"/>
      <c r="BT142" s="47"/>
      <c r="BU142" s="47"/>
      <c r="BV142" s="47"/>
      <c r="BW142" s="48"/>
      <c r="BX142" s="46"/>
      <c r="BY142" s="47"/>
      <c r="BZ142" s="47"/>
      <c r="CA142" s="47"/>
      <c r="CB142" s="47"/>
      <c r="CC142" s="47"/>
      <c r="CD142" s="47"/>
      <c r="CE142" s="48"/>
      <c r="CF142" s="46"/>
      <c r="CG142" s="47"/>
      <c r="CH142" s="47"/>
      <c r="CI142" s="47"/>
      <c r="CJ142" s="47"/>
      <c r="CK142" s="47"/>
      <c r="CL142" s="47"/>
      <c r="CM142" s="48"/>
      <c r="CN142" s="40"/>
      <c r="CO142" s="41"/>
      <c r="CP142" s="41"/>
      <c r="CQ142" s="41"/>
      <c r="CR142" s="41"/>
      <c r="CS142" s="41"/>
      <c r="CT142" s="41"/>
      <c r="CU142" s="42"/>
    </row>
    <row r="143" spans="1:99" ht="13.5" customHeight="1" x14ac:dyDescent="0.2">
      <c r="A143" s="88" t="s">
        <v>413</v>
      </c>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9"/>
      <c r="BC143" s="31" t="s">
        <v>414</v>
      </c>
      <c r="BD143" s="32"/>
      <c r="BE143" s="32"/>
      <c r="BF143" s="33"/>
      <c r="BG143" s="37" t="s">
        <v>415</v>
      </c>
      <c r="BH143" s="32"/>
      <c r="BI143" s="32"/>
      <c r="BJ143" s="32"/>
      <c r="BK143" s="32"/>
      <c r="BL143" s="32"/>
      <c r="BM143" s="32"/>
      <c r="BN143" s="32"/>
      <c r="BO143" s="33"/>
      <c r="BP143" s="46"/>
      <c r="BQ143" s="47"/>
      <c r="BR143" s="47"/>
      <c r="BS143" s="47"/>
      <c r="BT143" s="47"/>
      <c r="BU143" s="47"/>
      <c r="BV143" s="47"/>
      <c r="BW143" s="48"/>
      <c r="BX143" s="46"/>
      <c r="BY143" s="47"/>
      <c r="BZ143" s="47"/>
      <c r="CA143" s="47"/>
      <c r="CB143" s="47"/>
      <c r="CC143" s="47"/>
      <c r="CD143" s="47"/>
      <c r="CE143" s="48"/>
      <c r="CF143" s="46"/>
      <c r="CG143" s="47"/>
      <c r="CH143" s="47"/>
      <c r="CI143" s="47"/>
      <c r="CJ143" s="47"/>
      <c r="CK143" s="47"/>
      <c r="CL143" s="47"/>
      <c r="CM143" s="48"/>
      <c r="CN143" s="40"/>
      <c r="CO143" s="41"/>
      <c r="CP143" s="41"/>
      <c r="CQ143" s="41"/>
      <c r="CR143" s="41"/>
      <c r="CS143" s="41"/>
      <c r="CT143" s="41"/>
      <c r="CU143" s="42"/>
    </row>
    <row r="144" spans="1:99" ht="13.5" customHeight="1" x14ac:dyDescent="0.2">
      <c r="A144" s="122" t="s">
        <v>142</v>
      </c>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3"/>
      <c r="BC144" s="72" t="s">
        <v>135</v>
      </c>
      <c r="BD144" s="73"/>
      <c r="BE144" s="73"/>
      <c r="BF144" s="73"/>
      <c r="BG144" s="73" t="s">
        <v>45</v>
      </c>
      <c r="BH144" s="73"/>
      <c r="BI144" s="73"/>
      <c r="BJ144" s="73"/>
      <c r="BK144" s="73"/>
      <c r="BL144" s="73"/>
      <c r="BM144" s="73"/>
      <c r="BN144" s="73"/>
      <c r="BO144" s="73"/>
      <c r="BP144" s="59">
        <f>SUM(BP145:BW148)</f>
        <v>0</v>
      </c>
      <c r="BQ144" s="59"/>
      <c r="BR144" s="59"/>
      <c r="BS144" s="59"/>
      <c r="BT144" s="59"/>
      <c r="BU144" s="59"/>
      <c r="BV144" s="59"/>
      <c r="BW144" s="59"/>
      <c r="BX144" s="59">
        <f t="shared" ref="BX144" si="22">SUM(BX145:CE148)</f>
        <v>0</v>
      </c>
      <c r="BY144" s="59"/>
      <c r="BZ144" s="59"/>
      <c r="CA144" s="59"/>
      <c r="CB144" s="59"/>
      <c r="CC144" s="59"/>
      <c r="CD144" s="59"/>
      <c r="CE144" s="59"/>
      <c r="CF144" s="59">
        <f t="shared" ref="CF144" si="23">SUM(CF145:CM148)</f>
        <v>0</v>
      </c>
      <c r="CG144" s="59"/>
      <c r="CH144" s="59"/>
      <c r="CI144" s="59"/>
      <c r="CJ144" s="59"/>
      <c r="CK144" s="59"/>
      <c r="CL144" s="59"/>
      <c r="CM144" s="59"/>
      <c r="CN144" s="60" t="s">
        <v>45</v>
      </c>
      <c r="CO144" s="60"/>
      <c r="CP144" s="60"/>
      <c r="CQ144" s="60"/>
      <c r="CR144" s="60"/>
      <c r="CS144" s="60"/>
      <c r="CT144" s="60"/>
      <c r="CU144" s="61"/>
    </row>
    <row r="145" spans="1:99" ht="12.75" customHeight="1" x14ac:dyDescent="0.2">
      <c r="A145" s="39" t="s">
        <v>39</v>
      </c>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1" t="s">
        <v>136</v>
      </c>
      <c r="BD145" s="32"/>
      <c r="BE145" s="32"/>
      <c r="BF145" s="33"/>
      <c r="BG145" s="37" t="s">
        <v>56</v>
      </c>
      <c r="BH145" s="32"/>
      <c r="BI145" s="32"/>
      <c r="BJ145" s="32"/>
      <c r="BK145" s="32"/>
      <c r="BL145" s="32"/>
      <c r="BM145" s="32"/>
      <c r="BN145" s="32"/>
      <c r="BO145" s="33"/>
      <c r="BP145" s="46"/>
      <c r="BQ145" s="47"/>
      <c r="BR145" s="47"/>
      <c r="BS145" s="47"/>
      <c r="BT145" s="47"/>
      <c r="BU145" s="47"/>
      <c r="BV145" s="47"/>
      <c r="BW145" s="48"/>
      <c r="BX145" s="46"/>
      <c r="BY145" s="47"/>
      <c r="BZ145" s="47"/>
      <c r="CA145" s="47"/>
      <c r="CB145" s="47"/>
      <c r="CC145" s="47"/>
      <c r="CD145" s="47"/>
      <c r="CE145" s="48"/>
      <c r="CF145" s="46"/>
      <c r="CG145" s="47"/>
      <c r="CH145" s="47"/>
      <c r="CI145" s="47"/>
      <c r="CJ145" s="47"/>
      <c r="CK145" s="47"/>
      <c r="CL145" s="47"/>
      <c r="CM145" s="48"/>
      <c r="CN145" s="65" t="s">
        <v>45</v>
      </c>
      <c r="CO145" s="66"/>
      <c r="CP145" s="66"/>
      <c r="CQ145" s="66"/>
      <c r="CR145" s="66"/>
      <c r="CS145" s="66"/>
      <c r="CT145" s="66"/>
      <c r="CU145" s="67"/>
    </row>
    <row r="146" spans="1:99" ht="12.75" customHeight="1" x14ac:dyDescent="0.2">
      <c r="A146" s="26" t="s">
        <v>143</v>
      </c>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34"/>
      <c r="BD146" s="35"/>
      <c r="BE146" s="35"/>
      <c r="BF146" s="36"/>
      <c r="BG146" s="38"/>
      <c r="BH146" s="35"/>
      <c r="BI146" s="35"/>
      <c r="BJ146" s="35"/>
      <c r="BK146" s="35"/>
      <c r="BL146" s="35"/>
      <c r="BM146" s="35"/>
      <c r="BN146" s="35"/>
      <c r="BO146" s="36"/>
      <c r="BP146" s="49"/>
      <c r="BQ146" s="50"/>
      <c r="BR146" s="50"/>
      <c r="BS146" s="50"/>
      <c r="BT146" s="50"/>
      <c r="BU146" s="50"/>
      <c r="BV146" s="50"/>
      <c r="BW146" s="51"/>
      <c r="BX146" s="49"/>
      <c r="BY146" s="50"/>
      <c r="BZ146" s="50"/>
      <c r="CA146" s="50"/>
      <c r="CB146" s="50"/>
      <c r="CC146" s="50"/>
      <c r="CD146" s="50"/>
      <c r="CE146" s="51"/>
      <c r="CF146" s="49"/>
      <c r="CG146" s="50"/>
      <c r="CH146" s="50"/>
      <c r="CI146" s="50"/>
      <c r="CJ146" s="50"/>
      <c r="CK146" s="50"/>
      <c r="CL146" s="50"/>
      <c r="CM146" s="51"/>
      <c r="CN146" s="68"/>
      <c r="CO146" s="69"/>
      <c r="CP146" s="69"/>
      <c r="CQ146" s="69"/>
      <c r="CR146" s="69"/>
      <c r="CS146" s="69"/>
      <c r="CT146" s="69"/>
      <c r="CU146" s="70"/>
    </row>
    <row r="147" spans="1:99" ht="13.5" customHeight="1" x14ac:dyDescent="0.2">
      <c r="A147" s="27" t="s">
        <v>144</v>
      </c>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8" t="s">
        <v>137</v>
      </c>
      <c r="BD147" s="29"/>
      <c r="BE147" s="29"/>
      <c r="BF147" s="29"/>
      <c r="BG147" s="29" t="s">
        <v>56</v>
      </c>
      <c r="BH147" s="29"/>
      <c r="BI147" s="29"/>
      <c r="BJ147" s="29"/>
      <c r="BK147" s="29"/>
      <c r="BL147" s="29"/>
      <c r="BM147" s="29"/>
      <c r="BN147" s="29"/>
      <c r="BO147" s="2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60" t="s">
        <v>45</v>
      </c>
      <c r="CO147" s="60"/>
      <c r="CP147" s="60"/>
      <c r="CQ147" s="60"/>
      <c r="CR147" s="60"/>
      <c r="CS147" s="60"/>
      <c r="CT147" s="60"/>
      <c r="CU147" s="61"/>
    </row>
    <row r="148" spans="1:99" ht="13.5" customHeight="1" x14ac:dyDescent="0.2">
      <c r="A148" s="27" t="s">
        <v>145</v>
      </c>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8" t="s">
        <v>138</v>
      </c>
      <c r="BD148" s="29"/>
      <c r="BE148" s="29"/>
      <c r="BF148" s="29"/>
      <c r="BG148" s="29" t="s">
        <v>56</v>
      </c>
      <c r="BH148" s="29"/>
      <c r="BI148" s="29"/>
      <c r="BJ148" s="29"/>
      <c r="BK148" s="29"/>
      <c r="BL148" s="29"/>
      <c r="BM148" s="29"/>
      <c r="BN148" s="29"/>
      <c r="BO148" s="2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60" t="s">
        <v>45</v>
      </c>
      <c r="CO148" s="60"/>
      <c r="CP148" s="60"/>
      <c r="CQ148" s="60"/>
      <c r="CR148" s="60"/>
      <c r="CS148" s="60"/>
      <c r="CT148" s="60"/>
      <c r="CU148" s="61"/>
    </row>
    <row r="149" spans="1:99" ht="13.5" customHeight="1" x14ac:dyDescent="0.2">
      <c r="A149" s="71" t="s">
        <v>146</v>
      </c>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2" t="s">
        <v>139</v>
      </c>
      <c r="BD149" s="73"/>
      <c r="BE149" s="73"/>
      <c r="BF149" s="73"/>
      <c r="BG149" s="73" t="s">
        <v>45</v>
      </c>
      <c r="BH149" s="73"/>
      <c r="BI149" s="73"/>
      <c r="BJ149" s="73"/>
      <c r="BK149" s="73"/>
      <c r="BL149" s="73"/>
      <c r="BM149" s="73"/>
      <c r="BN149" s="73"/>
      <c r="BO149" s="73"/>
      <c r="BP149" s="59">
        <f>SUM(BP150:BW157)</f>
        <v>0</v>
      </c>
      <c r="BQ149" s="59"/>
      <c r="BR149" s="59"/>
      <c r="BS149" s="59"/>
      <c r="BT149" s="59"/>
      <c r="BU149" s="59"/>
      <c r="BV149" s="59"/>
      <c r="BW149" s="59"/>
      <c r="BX149" s="59">
        <f t="shared" ref="BX149" si="24">SUM(BX150:CE157)</f>
        <v>0</v>
      </c>
      <c r="BY149" s="59"/>
      <c r="BZ149" s="59"/>
      <c r="CA149" s="59"/>
      <c r="CB149" s="59"/>
      <c r="CC149" s="59"/>
      <c r="CD149" s="59"/>
      <c r="CE149" s="59"/>
      <c r="CF149" s="59">
        <f t="shared" ref="CF149" si="25">SUM(CF150:CM157)</f>
        <v>0</v>
      </c>
      <c r="CG149" s="59"/>
      <c r="CH149" s="59"/>
      <c r="CI149" s="59"/>
      <c r="CJ149" s="59"/>
      <c r="CK149" s="59"/>
      <c r="CL149" s="59"/>
      <c r="CM149" s="59"/>
      <c r="CN149" s="60" t="s">
        <v>45</v>
      </c>
      <c r="CO149" s="60"/>
      <c r="CP149" s="60"/>
      <c r="CQ149" s="60"/>
      <c r="CR149" s="60"/>
      <c r="CS149" s="60"/>
      <c r="CT149" s="60"/>
      <c r="CU149" s="61"/>
    </row>
    <row r="150" spans="1:99" ht="12.75" customHeight="1" x14ac:dyDescent="0.2">
      <c r="A150" s="39" t="s">
        <v>39</v>
      </c>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1" t="s">
        <v>140</v>
      </c>
      <c r="BD150" s="32"/>
      <c r="BE150" s="32"/>
      <c r="BF150" s="33"/>
      <c r="BG150" s="37" t="s">
        <v>141</v>
      </c>
      <c r="BH150" s="32"/>
      <c r="BI150" s="32"/>
      <c r="BJ150" s="32"/>
      <c r="BK150" s="32"/>
      <c r="BL150" s="32"/>
      <c r="BM150" s="32"/>
      <c r="BN150" s="32"/>
      <c r="BO150" s="33"/>
      <c r="BP150" s="46"/>
      <c r="BQ150" s="47"/>
      <c r="BR150" s="47"/>
      <c r="BS150" s="47"/>
      <c r="BT150" s="47"/>
      <c r="BU150" s="47"/>
      <c r="BV150" s="47"/>
      <c r="BW150" s="48"/>
      <c r="BX150" s="46"/>
      <c r="BY150" s="47"/>
      <c r="BZ150" s="47"/>
      <c r="CA150" s="47"/>
      <c r="CB150" s="47"/>
      <c r="CC150" s="47"/>
      <c r="CD150" s="47"/>
      <c r="CE150" s="48"/>
      <c r="CF150" s="46"/>
      <c r="CG150" s="47"/>
      <c r="CH150" s="47"/>
      <c r="CI150" s="47"/>
      <c r="CJ150" s="47"/>
      <c r="CK150" s="47"/>
      <c r="CL150" s="47"/>
      <c r="CM150" s="48"/>
      <c r="CN150" s="65" t="s">
        <v>45</v>
      </c>
      <c r="CO150" s="66"/>
      <c r="CP150" s="66"/>
      <c r="CQ150" s="66"/>
      <c r="CR150" s="66"/>
      <c r="CS150" s="66"/>
      <c r="CT150" s="66"/>
      <c r="CU150" s="67"/>
    </row>
    <row r="151" spans="1:99" ht="12.75" customHeight="1" x14ac:dyDescent="0.2">
      <c r="A151" s="26" t="s">
        <v>312</v>
      </c>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34"/>
      <c r="BD151" s="35"/>
      <c r="BE151" s="35"/>
      <c r="BF151" s="36"/>
      <c r="BG151" s="38"/>
      <c r="BH151" s="35"/>
      <c r="BI151" s="35"/>
      <c r="BJ151" s="35"/>
      <c r="BK151" s="35"/>
      <c r="BL151" s="35"/>
      <c r="BM151" s="35"/>
      <c r="BN151" s="35"/>
      <c r="BO151" s="36"/>
      <c r="BP151" s="49"/>
      <c r="BQ151" s="50"/>
      <c r="BR151" s="50"/>
      <c r="BS151" s="50"/>
      <c r="BT151" s="50"/>
      <c r="BU151" s="50"/>
      <c r="BV151" s="50"/>
      <c r="BW151" s="51"/>
      <c r="BX151" s="49"/>
      <c r="BY151" s="50"/>
      <c r="BZ151" s="50"/>
      <c r="CA151" s="50"/>
      <c r="CB151" s="50"/>
      <c r="CC151" s="50"/>
      <c r="CD151" s="50"/>
      <c r="CE151" s="51"/>
      <c r="CF151" s="49"/>
      <c r="CG151" s="50"/>
      <c r="CH151" s="50"/>
      <c r="CI151" s="50"/>
      <c r="CJ151" s="50"/>
      <c r="CK151" s="50"/>
      <c r="CL151" s="50"/>
      <c r="CM151" s="51"/>
      <c r="CN151" s="68"/>
      <c r="CO151" s="69"/>
      <c r="CP151" s="69"/>
      <c r="CQ151" s="69"/>
      <c r="CR151" s="69"/>
      <c r="CS151" s="69"/>
      <c r="CT151" s="69"/>
      <c r="CU151" s="70"/>
    </row>
    <row r="152" spans="1:99" ht="12.75" customHeight="1" x14ac:dyDescent="0.2">
      <c r="A152" s="39" t="s">
        <v>313</v>
      </c>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90"/>
      <c r="BC152" s="31" t="s">
        <v>311</v>
      </c>
      <c r="BD152" s="32"/>
      <c r="BE152" s="32"/>
      <c r="BF152" s="33"/>
      <c r="BG152" s="37" t="s">
        <v>141</v>
      </c>
      <c r="BH152" s="32"/>
      <c r="BI152" s="32"/>
      <c r="BJ152" s="32"/>
      <c r="BK152" s="32"/>
      <c r="BL152" s="32"/>
      <c r="BM152" s="32"/>
      <c r="BN152" s="32"/>
      <c r="BO152" s="33"/>
      <c r="BP152" s="46"/>
      <c r="BQ152" s="47"/>
      <c r="BR152" s="47"/>
      <c r="BS152" s="47"/>
      <c r="BT152" s="47"/>
      <c r="BU152" s="47"/>
      <c r="BV152" s="47"/>
      <c r="BW152" s="48"/>
      <c r="BX152" s="46"/>
      <c r="BY152" s="47"/>
      <c r="BZ152" s="47"/>
      <c r="CA152" s="47"/>
      <c r="CB152" s="47"/>
      <c r="CC152" s="47"/>
      <c r="CD152" s="47"/>
      <c r="CE152" s="48"/>
      <c r="CF152" s="46"/>
      <c r="CG152" s="47"/>
      <c r="CH152" s="47"/>
      <c r="CI152" s="47"/>
      <c r="CJ152" s="47"/>
      <c r="CK152" s="47"/>
      <c r="CL152" s="47"/>
      <c r="CM152" s="48"/>
      <c r="CN152" s="40"/>
      <c r="CO152" s="41"/>
      <c r="CP152" s="41"/>
      <c r="CQ152" s="41"/>
      <c r="CR152" s="41"/>
      <c r="CS152" s="41"/>
      <c r="CT152" s="41"/>
      <c r="CU152" s="42"/>
    </row>
    <row r="153" spans="1:99" ht="12.75" customHeight="1" x14ac:dyDescent="0.2">
      <c r="A153" s="26" t="s">
        <v>314</v>
      </c>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34"/>
      <c r="BD153" s="35"/>
      <c r="BE153" s="35"/>
      <c r="BF153" s="36"/>
      <c r="BG153" s="38"/>
      <c r="BH153" s="35"/>
      <c r="BI153" s="35"/>
      <c r="BJ153" s="35"/>
      <c r="BK153" s="35"/>
      <c r="BL153" s="35"/>
      <c r="BM153" s="35"/>
      <c r="BN153" s="35"/>
      <c r="BO153" s="36"/>
      <c r="BP153" s="49"/>
      <c r="BQ153" s="50"/>
      <c r="BR153" s="50"/>
      <c r="BS153" s="50"/>
      <c r="BT153" s="50"/>
      <c r="BU153" s="50"/>
      <c r="BV153" s="50"/>
      <c r="BW153" s="51"/>
      <c r="BX153" s="49"/>
      <c r="BY153" s="50"/>
      <c r="BZ153" s="50"/>
      <c r="CA153" s="50"/>
      <c r="CB153" s="50"/>
      <c r="CC153" s="50"/>
      <c r="CD153" s="50"/>
      <c r="CE153" s="51"/>
      <c r="CF153" s="49"/>
      <c r="CG153" s="50"/>
      <c r="CH153" s="50"/>
      <c r="CI153" s="50"/>
      <c r="CJ153" s="50"/>
      <c r="CK153" s="50"/>
      <c r="CL153" s="50"/>
      <c r="CM153" s="51"/>
      <c r="CN153" s="43"/>
      <c r="CO153" s="44"/>
      <c r="CP153" s="44"/>
      <c r="CQ153" s="44"/>
      <c r="CR153" s="44"/>
      <c r="CS153" s="44"/>
      <c r="CT153" s="44"/>
      <c r="CU153" s="45"/>
    </row>
    <row r="154" spans="1:99" ht="13.5" customHeight="1" x14ac:dyDescent="0.2">
      <c r="A154" s="27" t="s">
        <v>323</v>
      </c>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87"/>
      <c r="BC154" s="81" t="s">
        <v>315</v>
      </c>
      <c r="BD154" s="54"/>
      <c r="BE154" s="54"/>
      <c r="BF154" s="55"/>
      <c r="BG154" s="53" t="s">
        <v>316</v>
      </c>
      <c r="BH154" s="54"/>
      <c r="BI154" s="54"/>
      <c r="BJ154" s="54"/>
      <c r="BK154" s="54"/>
      <c r="BL154" s="54"/>
      <c r="BM154" s="54"/>
      <c r="BN154" s="54"/>
      <c r="BO154" s="55"/>
      <c r="BP154" s="74"/>
      <c r="BQ154" s="75"/>
      <c r="BR154" s="75"/>
      <c r="BS154" s="75"/>
      <c r="BT154" s="75"/>
      <c r="BU154" s="75"/>
      <c r="BV154" s="75"/>
      <c r="BW154" s="76"/>
      <c r="BX154" s="74"/>
      <c r="BY154" s="75"/>
      <c r="BZ154" s="75"/>
      <c r="CA154" s="75"/>
      <c r="CB154" s="75"/>
      <c r="CC154" s="75"/>
      <c r="CD154" s="75"/>
      <c r="CE154" s="76"/>
      <c r="CF154" s="74"/>
      <c r="CG154" s="75"/>
      <c r="CH154" s="75"/>
      <c r="CI154" s="75"/>
      <c r="CJ154" s="75"/>
      <c r="CK154" s="75"/>
      <c r="CL154" s="75"/>
      <c r="CM154" s="76"/>
      <c r="CN154" s="56"/>
      <c r="CO154" s="57"/>
      <c r="CP154" s="57"/>
      <c r="CQ154" s="57"/>
      <c r="CR154" s="57"/>
      <c r="CS154" s="57"/>
      <c r="CT154" s="57"/>
      <c r="CU154" s="58"/>
    </row>
    <row r="155" spans="1:99" ht="13.5" customHeight="1" x14ac:dyDescent="0.2">
      <c r="A155" s="27" t="s">
        <v>326</v>
      </c>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87"/>
      <c r="BC155" s="81" t="s">
        <v>318</v>
      </c>
      <c r="BD155" s="54"/>
      <c r="BE155" s="54"/>
      <c r="BF155" s="55"/>
      <c r="BG155" s="53" t="s">
        <v>317</v>
      </c>
      <c r="BH155" s="54"/>
      <c r="BI155" s="54"/>
      <c r="BJ155" s="54"/>
      <c r="BK155" s="54"/>
      <c r="BL155" s="54"/>
      <c r="BM155" s="54"/>
      <c r="BN155" s="54"/>
      <c r="BO155" s="55"/>
      <c r="BP155" s="74"/>
      <c r="BQ155" s="75"/>
      <c r="BR155" s="75"/>
      <c r="BS155" s="75"/>
      <c r="BT155" s="75"/>
      <c r="BU155" s="75"/>
      <c r="BV155" s="75"/>
      <c r="BW155" s="76"/>
      <c r="BX155" s="74"/>
      <c r="BY155" s="75"/>
      <c r="BZ155" s="75"/>
      <c r="CA155" s="75"/>
      <c r="CB155" s="75"/>
      <c r="CC155" s="75"/>
      <c r="CD155" s="75"/>
      <c r="CE155" s="76"/>
      <c r="CF155" s="74"/>
      <c r="CG155" s="75"/>
      <c r="CH155" s="75"/>
      <c r="CI155" s="75"/>
      <c r="CJ155" s="75"/>
      <c r="CK155" s="75"/>
      <c r="CL155" s="75"/>
      <c r="CM155" s="76"/>
      <c r="CN155" s="56"/>
      <c r="CO155" s="57"/>
      <c r="CP155" s="57"/>
      <c r="CQ155" s="57"/>
      <c r="CR155" s="57"/>
      <c r="CS155" s="57"/>
      <c r="CT155" s="57"/>
      <c r="CU155" s="58"/>
    </row>
    <row r="156" spans="1:99" ht="13.5" customHeight="1" x14ac:dyDescent="0.2">
      <c r="A156" s="27" t="s">
        <v>327</v>
      </c>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87"/>
      <c r="BC156" s="81" t="s">
        <v>319</v>
      </c>
      <c r="BD156" s="54"/>
      <c r="BE156" s="54"/>
      <c r="BF156" s="55"/>
      <c r="BG156" s="53" t="s">
        <v>320</v>
      </c>
      <c r="BH156" s="54"/>
      <c r="BI156" s="54"/>
      <c r="BJ156" s="54"/>
      <c r="BK156" s="54"/>
      <c r="BL156" s="54"/>
      <c r="BM156" s="54"/>
      <c r="BN156" s="54"/>
      <c r="BO156" s="55"/>
      <c r="BP156" s="74"/>
      <c r="BQ156" s="75"/>
      <c r="BR156" s="75"/>
      <c r="BS156" s="75"/>
      <c r="BT156" s="75"/>
      <c r="BU156" s="75"/>
      <c r="BV156" s="75"/>
      <c r="BW156" s="76"/>
      <c r="BX156" s="74"/>
      <c r="BY156" s="75"/>
      <c r="BZ156" s="75"/>
      <c r="CA156" s="75"/>
      <c r="CB156" s="75"/>
      <c r="CC156" s="75"/>
      <c r="CD156" s="75"/>
      <c r="CE156" s="76"/>
      <c r="CF156" s="74"/>
      <c r="CG156" s="75"/>
      <c r="CH156" s="75"/>
      <c r="CI156" s="75"/>
      <c r="CJ156" s="75"/>
      <c r="CK156" s="75"/>
      <c r="CL156" s="75"/>
      <c r="CM156" s="76"/>
      <c r="CN156" s="56"/>
      <c r="CO156" s="57"/>
      <c r="CP156" s="57"/>
      <c r="CQ156" s="57"/>
      <c r="CR156" s="57"/>
      <c r="CS156" s="57"/>
      <c r="CT156" s="57"/>
      <c r="CU156" s="58"/>
    </row>
    <row r="157" spans="1:99" ht="13.5" customHeight="1" thickBot="1" x14ac:dyDescent="0.25">
      <c r="A157" s="27" t="s">
        <v>321</v>
      </c>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85" t="s">
        <v>322</v>
      </c>
      <c r="BD157" s="86"/>
      <c r="BE157" s="86"/>
      <c r="BF157" s="86"/>
      <c r="BG157" s="86" t="s">
        <v>108</v>
      </c>
      <c r="BH157" s="86"/>
      <c r="BI157" s="86"/>
      <c r="BJ157" s="86"/>
      <c r="BK157" s="86"/>
      <c r="BL157" s="86"/>
      <c r="BM157" s="86"/>
      <c r="BN157" s="86"/>
      <c r="BO157" s="86"/>
      <c r="BP157" s="64"/>
      <c r="BQ157" s="64"/>
      <c r="BR157" s="64"/>
      <c r="BS157" s="64"/>
      <c r="BT157" s="64"/>
      <c r="BU157" s="64"/>
      <c r="BV157" s="64"/>
      <c r="BW157" s="64"/>
      <c r="BX157" s="64"/>
      <c r="BY157" s="64"/>
      <c r="BZ157" s="64"/>
      <c r="CA157" s="64"/>
      <c r="CB157" s="64"/>
      <c r="CC157" s="64"/>
      <c r="CD157" s="64"/>
      <c r="CE157" s="64"/>
      <c r="CF157" s="64"/>
      <c r="CG157" s="64"/>
      <c r="CH157" s="64"/>
      <c r="CI157" s="64"/>
      <c r="CJ157" s="64"/>
      <c r="CK157" s="64"/>
      <c r="CL157" s="64"/>
      <c r="CM157" s="64"/>
      <c r="CN157" s="82"/>
      <c r="CO157" s="83"/>
      <c r="CP157" s="83"/>
      <c r="CQ157" s="83"/>
      <c r="CR157" s="83"/>
      <c r="CS157" s="83"/>
      <c r="CT157" s="83"/>
      <c r="CU157" s="84"/>
    </row>
    <row r="158" spans="1:99" s="1" customFormat="1" ht="11.25" x14ac:dyDescent="0.2">
      <c r="A158" s="12"/>
      <c r="B158" s="12"/>
      <c r="C158" s="12"/>
      <c r="D158" s="12"/>
      <c r="E158" s="12"/>
      <c r="F158" s="12"/>
      <c r="G158" s="12"/>
      <c r="H158" s="12"/>
      <c r="I158" s="12"/>
      <c r="J158" s="12"/>
      <c r="K158" s="12"/>
      <c r="L158" s="12"/>
      <c r="M158" s="12"/>
      <c r="N158" s="12"/>
      <c r="O158" s="12"/>
      <c r="P158" s="12"/>
      <c r="Q158" s="12"/>
      <c r="R158" s="12"/>
    </row>
    <row r="159" spans="1:99" s="14" customFormat="1" ht="11.25" x14ac:dyDescent="0.2">
      <c r="A159" s="13" t="s">
        <v>328</v>
      </c>
    </row>
    <row r="160" spans="1:99" s="14" customFormat="1" ht="11.25" x14ac:dyDescent="0.2">
      <c r="A160" s="13" t="s">
        <v>329</v>
      </c>
    </row>
    <row r="161" spans="1:99" s="14" customFormat="1" ht="11.25" x14ac:dyDescent="0.2">
      <c r="A161" s="13" t="s">
        <v>147</v>
      </c>
    </row>
    <row r="162" spans="1:99" s="14" customFormat="1" ht="11.25" x14ac:dyDescent="0.2">
      <c r="A162" s="14" t="s">
        <v>330</v>
      </c>
    </row>
    <row r="163" spans="1:99" s="14" customFormat="1" ht="11.25" x14ac:dyDescent="0.2">
      <c r="A163" s="14" t="s">
        <v>331</v>
      </c>
    </row>
    <row r="164" spans="1:99" s="14" customFormat="1" ht="11.25" x14ac:dyDescent="0.2">
      <c r="A164" s="14" t="s">
        <v>416</v>
      </c>
    </row>
    <row r="165" spans="1:99" s="14" customFormat="1" ht="11.25" x14ac:dyDescent="0.2">
      <c r="A165" s="62" t="s">
        <v>194</v>
      </c>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row>
    <row r="166" spans="1:99" s="14" customFormat="1" ht="11.25" x14ac:dyDescent="0.2">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row>
    <row r="167" spans="1:99" s="14" customFormat="1" ht="11.25" x14ac:dyDescent="0.2">
      <c r="A167" s="14" t="s">
        <v>332</v>
      </c>
    </row>
    <row r="168" spans="1:99" s="14" customFormat="1" ht="11.25" x14ac:dyDescent="0.2">
      <c r="A168" s="77" t="s">
        <v>333</v>
      </c>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row>
    <row r="169" spans="1:99" s="14" customFormat="1" ht="11.25" x14ac:dyDescent="0.2">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row>
    <row r="170" spans="1:99" s="14" customFormat="1" ht="11.25" x14ac:dyDescent="0.2">
      <c r="A170" s="77" t="s">
        <v>334</v>
      </c>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row>
    <row r="171" spans="1:99" s="14" customFormat="1" ht="11.25" x14ac:dyDescent="0.2">
      <c r="A171" s="77"/>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8"/>
      <c r="CC171" s="78"/>
      <c r="CD171" s="78"/>
      <c r="CE171" s="78"/>
      <c r="CF171" s="78"/>
      <c r="CG171" s="78"/>
      <c r="CH171" s="78"/>
      <c r="CI171" s="78"/>
      <c r="CJ171" s="78"/>
      <c r="CK171" s="78"/>
      <c r="CL171" s="78"/>
      <c r="CM171" s="78"/>
      <c r="CN171" s="78"/>
      <c r="CO171" s="78"/>
      <c r="CP171" s="78"/>
      <c r="CQ171" s="78"/>
      <c r="CR171" s="78"/>
      <c r="CS171" s="78"/>
      <c r="CT171" s="78"/>
      <c r="CU171" s="78"/>
    </row>
    <row r="172" spans="1:99" s="14" customFormat="1" ht="11.25" x14ac:dyDescent="0.2">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c r="BI172" s="78"/>
      <c r="BJ172" s="78"/>
      <c r="BK172" s="78"/>
      <c r="BL172" s="78"/>
      <c r="BM172" s="78"/>
      <c r="BN172" s="78"/>
      <c r="BO172" s="78"/>
      <c r="BP172" s="78"/>
      <c r="BQ172" s="78"/>
      <c r="BR172" s="78"/>
      <c r="BS172" s="78"/>
      <c r="BT172" s="78"/>
      <c r="BU172" s="78"/>
      <c r="BV172" s="78"/>
      <c r="BW172" s="78"/>
      <c r="BX172" s="78"/>
      <c r="BY172" s="78"/>
      <c r="BZ172" s="78"/>
      <c r="CA172" s="78"/>
      <c r="CB172" s="78"/>
      <c r="CC172" s="78"/>
      <c r="CD172" s="78"/>
      <c r="CE172" s="78"/>
      <c r="CF172" s="78"/>
      <c r="CG172" s="78"/>
      <c r="CH172" s="78"/>
      <c r="CI172" s="78"/>
      <c r="CJ172" s="78"/>
      <c r="CK172" s="78"/>
      <c r="CL172" s="78"/>
      <c r="CM172" s="78"/>
      <c r="CN172" s="78"/>
      <c r="CO172" s="78"/>
      <c r="CP172" s="78"/>
      <c r="CQ172" s="78"/>
      <c r="CR172" s="78"/>
      <c r="CS172" s="78"/>
      <c r="CT172" s="78"/>
      <c r="CU172" s="78"/>
    </row>
    <row r="173" spans="1:99" s="14" customFormat="1" ht="11.25" x14ac:dyDescent="0.2">
      <c r="A173" s="77" t="s">
        <v>335</v>
      </c>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78"/>
      <c r="BI173" s="78"/>
      <c r="BJ173" s="78"/>
      <c r="BK173" s="78"/>
      <c r="BL173" s="78"/>
      <c r="BM173" s="78"/>
      <c r="BN173" s="78"/>
      <c r="BO173" s="78"/>
      <c r="BP173" s="78"/>
      <c r="BQ173" s="78"/>
      <c r="BR173" s="78"/>
      <c r="BS173" s="78"/>
      <c r="BT173" s="78"/>
      <c r="BU173" s="78"/>
      <c r="BV173" s="78"/>
      <c r="BW173" s="78"/>
      <c r="BX173" s="78"/>
      <c r="BY173" s="78"/>
      <c r="BZ173" s="78"/>
      <c r="CA173" s="78"/>
      <c r="CB173" s="78"/>
      <c r="CC173" s="78"/>
      <c r="CD173" s="78"/>
      <c r="CE173" s="78"/>
      <c r="CF173" s="78"/>
      <c r="CG173" s="78"/>
      <c r="CH173" s="78"/>
      <c r="CI173" s="78"/>
      <c r="CJ173" s="78"/>
      <c r="CK173" s="78"/>
      <c r="CL173" s="78"/>
      <c r="CM173" s="78"/>
      <c r="CN173" s="78"/>
      <c r="CO173" s="78"/>
      <c r="CP173" s="78"/>
      <c r="CQ173" s="78"/>
      <c r="CR173" s="78"/>
      <c r="CS173" s="78"/>
      <c r="CT173" s="78"/>
      <c r="CU173" s="78"/>
    </row>
    <row r="174" spans="1:99" s="14" customFormat="1" ht="11.25" x14ac:dyDescent="0.2">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78"/>
      <c r="BI174" s="78"/>
      <c r="BJ174" s="78"/>
      <c r="BK174" s="78"/>
      <c r="BL174" s="78"/>
      <c r="BM174" s="78"/>
      <c r="BN174" s="78"/>
      <c r="BO174" s="78"/>
      <c r="BP174" s="78"/>
      <c r="BQ174" s="78"/>
      <c r="BR174" s="78"/>
      <c r="BS174" s="78"/>
      <c r="BT174" s="78"/>
      <c r="BU174" s="78"/>
      <c r="BV174" s="78"/>
      <c r="BW174" s="78"/>
      <c r="BX174" s="78"/>
      <c r="BY174" s="78"/>
      <c r="BZ174" s="78"/>
      <c r="CA174" s="78"/>
      <c r="CB174" s="78"/>
      <c r="CC174" s="78"/>
      <c r="CD174" s="78"/>
      <c r="CE174" s="78"/>
      <c r="CF174" s="78"/>
      <c r="CG174" s="78"/>
      <c r="CH174" s="78"/>
      <c r="CI174" s="78"/>
      <c r="CJ174" s="78"/>
      <c r="CK174" s="78"/>
      <c r="CL174" s="78"/>
      <c r="CM174" s="78"/>
      <c r="CN174" s="78"/>
      <c r="CO174" s="78"/>
      <c r="CP174" s="78"/>
      <c r="CQ174" s="78"/>
      <c r="CR174" s="78"/>
      <c r="CS174" s="78"/>
      <c r="CT174" s="78"/>
      <c r="CU174" s="78"/>
    </row>
    <row r="175" spans="1:99" s="14" customFormat="1" ht="11.25" x14ac:dyDescent="0.2">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c r="BD175" s="78"/>
      <c r="BE175" s="78"/>
      <c r="BF175" s="78"/>
      <c r="BG175" s="78"/>
      <c r="BH175" s="78"/>
      <c r="BI175" s="78"/>
      <c r="BJ175" s="78"/>
      <c r="BK175" s="78"/>
      <c r="BL175" s="78"/>
      <c r="BM175" s="78"/>
      <c r="BN175" s="78"/>
      <c r="BO175" s="78"/>
      <c r="BP175" s="78"/>
      <c r="BQ175" s="78"/>
      <c r="BR175" s="78"/>
      <c r="BS175" s="78"/>
      <c r="BT175" s="78"/>
      <c r="BU175" s="78"/>
      <c r="BV175" s="78"/>
      <c r="BW175" s="78"/>
      <c r="BX175" s="78"/>
      <c r="BY175" s="78"/>
      <c r="BZ175" s="78"/>
      <c r="CA175" s="78"/>
      <c r="CB175" s="78"/>
      <c r="CC175" s="78"/>
      <c r="CD175" s="78"/>
      <c r="CE175" s="78"/>
      <c r="CF175" s="78"/>
      <c r="CG175" s="78"/>
      <c r="CH175" s="78"/>
      <c r="CI175" s="78"/>
      <c r="CJ175" s="78"/>
      <c r="CK175" s="78"/>
      <c r="CL175" s="78"/>
      <c r="CM175" s="78"/>
      <c r="CN175" s="78"/>
      <c r="CO175" s="78"/>
      <c r="CP175" s="78"/>
      <c r="CQ175" s="78"/>
      <c r="CR175" s="78"/>
      <c r="CS175" s="78"/>
      <c r="CT175" s="78"/>
      <c r="CU175" s="78"/>
    </row>
    <row r="176" spans="1:99" s="14" customFormat="1" ht="11.25" x14ac:dyDescent="0.2">
      <c r="A176" s="13" t="s">
        <v>148</v>
      </c>
    </row>
    <row r="177" spans="1:99" s="14" customFormat="1" ht="11.25" x14ac:dyDescent="0.2">
      <c r="A177" s="77" t="s">
        <v>336</v>
      </c>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row>
    <row r="178" spans="1:99" s="14" customFormat="1" ht="11.25" x14ac:dyDescent="0.2">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row>
    <row r="179" spans="1:99" s="14" customFormat="1" ht="11.25" x14ac:dyDescent="0.2">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row>
    <row r="180" spans="1:99" s="14" customFormat="1" ht="11.25" x14ac:dyDescent="0.2">
      <c r="A180" s="77" t="s">
        <v>426</v>
      </c>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row>
    <row r="181" spans="1:99" s="14" customFormat="1" ht="11.25" x14ac:dyDescent="0.2">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row>
    <row r="182" spans="1:99" s="14" customFormat="1" ht="11.25" x14ac:dyDescent="0.2">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row>
  </sheetData>
  <mergeCells count="707">
    <mergeCell ref="A62:BB62"/>
    <mergeCell ref="BG80:BO81"/>
    <mergeCell ref="BG62:BO62"/>
    <mergeCell ref="A44:BB45"/>
    <mergeCell ref="A51:BB51"/>
    <mergeCell ref="AK8:BO8"/>
    <mergeCell ref="AK9:BO9"/>
    <mergeCell ref="AK10:BO10"/>
    <mergeCell ref="AK11:BO11"/>
    <mergeCell ref="AK12:BO12"/>
    <mergeCell ref="AK13:AU13"/>
    <mergeCell ref="AW13:BO13"/>
    <mergeCell ref="C8:AG8"/>
    <mergeCell ref="C9:AG9"/>
    <mergeCell ref="C10:AG10"/>
    <mergeCell ref="C11:AG11"/>
    <mergeCell ref="C12:AG12"/>
    <mergeCell ref="C13:M13"/>
    <mergeCell ref="O13:AG13"/>
    <mergeCell ref="AK14:AU14"/>
    <mergeCell ref="AW14:BO14"/>
    <mergeCell ref="C14:M14"/>
    <mergeCell ref="O14:AG14"/>
    <mergeCell ref="A52:BB52"/>
    <mergeCell ref="A53:BB53"/>
    <mergeCell ref="A50:BB50"/>
    <mergeCell ref="BP38:BW38"/>
    <mergeCell ref="BG32:BO32"/>
    <mergeCell ref="AI18:AK18"/>
    <mergeCell ref="BE18:BG18"/>
    <mergeCell ref="BK18:BM18"/>
    <mergeCell ref="BG138:BO139"/>
    <mergeCell ref="BP119:BW119"/>
    <mergeCell ref="A101:BB101"/>
    <mergeCell ref="A100:BB100"/>
    <mergeCell ref="BG99:BO100"/>
    <mergeCell ref="A111:BB111"/>
    <mergeCell ref="BC111:BF111"/>
    <mergeCell ref="BG111:BO111"/>
    <mergeCell ref="BP111:BW111"/>
    <mergeCell ref="BC130:BF131"/>
    <mergeCell ref="A137:BB137"/>
    <mergeCell ref="BG137:BO137"/>
    <mergeCell ref="BP137:BW137"/>
    <mergeCell ref="A123:BB123"/>
    <mergeCell ref="A119:BB119"/>
    <mergeCell ref="BC112:BF113"/>
    <mergeCell ref="A48:BB48"/>
    <mergeCell ref="A49:BB49"/>
    <mergeCell ref="BP43:BW45"/>
    <mergeCell ref="AL15:AN15"/>
    <mergeCell ref="AQ15:BA15"/>
    <mergeCell ref="BB15:BC15"/>
    <mergeCell ref="BD15:BF15"/>
    <mergeCell ref="D15:F15"/>
    <mergeCell ref="I15:S15"/>
    <mergeCell ref="T15:U15"/>
    <mergeCell ref="V15:X15"/>
    <mergeCell ref="A34:BB34"/>
    <mergeCell ref="A32:BB32"/>
    <mergeCell ref="AS19:BC19"/>
    <mergeCell ref="BD19:BE19"/>
    <mergeCell ref="BF19:BH19"/>
    <mergeCell ref="AN19:AP19"/>
    <mergeCell ref="BG36:BO36"/>
    <mergeCell ref="BC37:BF37"/>
    <mergeCell ref="A37:BB37"/>
    <mergeCell ref="A40:BB40"/>
    <mergeCell ref="A47:BB47"/>
    <mergeCell ref="A41:BB41"/>
    <mergeCell ref="A43:BB43"/>
    <mergeCell ref="A74:BB74"/>
    <mergeCell ref="A77:BB77"/>
    <mergeCell ref="A75:BB75"/>
    <mergeCell ref="A64:BB64"/>
    <mergeCell ref="A63:BB63"/>
    <mergeCell ref="A65:BB65"/>
    <mergeCell ref="A73:BB73"/>
    <mergeCell ref="A66:BB66"/>
    <mergeCell ref="A68:BB68"/>
    <mergeCell ref="A69:BB69"/>
    <mergeCell ref="A72:BB72"/>
    <mergeCell ref="A67:BB67"/>
    <mergeCell ref="A71:BB71"/>
    <mergeCell ref="A56:BB56"/>
    <mergeCell ref="A54:BB54"/>
    <mergeCell ref="BC54:BF55"/>
    <mergeCell ref="BG54:BO55"/>
    <mergeCell ref="A55:BB55"/>
    <mergeCell ref="A60:BB60"/>
    <mergeCell ref="BC60:BF61"/>
    <mergeCell ref="BG60:BO61"/>
    <mergeCell ref="A61:BB61"/>
    <mergeCell ref="A58:BB58"/>
    <mergeCell ref="A59:BB59"/>
    <mergeCell ref="A57:BB57"/>
    <mergeCell ref="CF50:CM50"/>
    <mergeCell ref="BP50:BW50"/>
    <mergeCell ref="BX50:CE50"/>
    <mergeCell ref="CN77:CU77"/>
    <mergeCell ref="CN65:CU65"/>
    <mergeCell ref="CN58:CU59"/>
    <mergeCell ref="CN54:CU55"/>
    <mergeCell ref="CF51:CM52"/>
    <mergeCell ref="BP53:BW53"/>
    <mergeCell ref="CN50:CU50"/>
    <mergeCell ref="CN51:CU52"/>
    <mergeCell ref="CN53:CU53"/>
    <mergeCell ref="CF53:CM53"/>
    <mergeCell ref="CN60:CU61"/>
    <mergeCell ref="CN73:CU74"/>
    <mergeCell ref="CF38:CM38"/>
    <mergeCell ref="BX38:CE38"/>
    <mergeCell ref="CN42:CU42"/>
    <mergeCell ref="BP48:BW48"/>
    <mergeCell ref="A17:CU17"/>
    <mergeCell ref="BG39:BO39"/>
    <mergeCell ref="CF46:CM47"/>
    <mergeCell ref="CN43:CU45"/>
    <mergeCell ref="BP39:BW39"/>
    <mergeCell ref="BX39:CE39"/>
    <mergeCell ref="BP40:BW41"/>
    <mergeCell ref="BX40:CE41"/>
    <mergeCell ref="CF40:CM41"/>
    <mergeCell ref="CF48:CM48"/>
    <mergeCell ref="BP46:BW47"/>
    <mergeCell ref="BX46:CE47"/>
    <mergeCell ref="CN48:CU48"/>
    <mergeCell ref="A31:BB31"/>
    <mergeCell ref="BC31:BF31"/>
    <mergeCell ref="BG31:BO31"/>
    <mergeCell ref="BP31:CU31"/>
    <mergeCell ref="BC32:BF32"/>
    <mergeCell ref="BP32:BW32"/>
    <mergeCell ref="CF32:CM32"/>
    <mergeCell ref="CF34:CM34"/>
    <mergeCell ref="BQ8:CU8"/>
    <mergeCell ref="BQ9:CU9"/>
    <mergeCell ref="BQ10:CU10"/>
    <mergeCell ref="BQ11:CU11"/>
    <mergeCell ref="BR15:BT15"/>
    <mergeCell ref="BW15:CG15"/>
    <mergeCell ref="CH15:CI15"/>
    <mergeCell ref="BQ13:CA13"/>
    <mergeCell ref="CC13:CU13"/>
    <mergeCell ref="BQ14:CA14"/>
    <mergeCell ref="CC14:CU14"/>
    <mergeCell ref="CJ15:CL15"/>
    <mergeCell ref="BQ12:CU12"/>
    <mergeCell ref="BP33:BW33"/>
    <mergeCell ref="CN32:CU32"/>
    <mergeCell ref="BX32:CE32"/>
    <mergeCell ref="BX33:CE33"/>
    <mergeCell ref="CF33:CM33"/>
    <mergeCell ref="A29:CU29"/>
    <mergeCell ref="CH19:CU19"/>
    <mergeCell ref="CH20:CU20"/>
    <mergeCell ref="I22:BS22"/>
    <mergeCell ref="U24:BS24"/>
    <mergeCell ref="BC51:BF52"/>
    <mergeCell ref="BG51:BO52"/>
    <mergeCell ref="BC57:BF57"/>
    <mergeCell ref="BG57:BO57"/>
    <mergeCell ref="BP57:BW57"/>
    <mergeCell ref="BC56:BF56"/>
    <mergeCell ref="BX54:CE55"/>
    <mergeCell ref="BC53:BF53"/>
    <mergeCell ref="BX43:CE45"/>
    <mergeCell ref="BX48:CE48"/>
    <mergeCell ref="BX51:CE52"/>
    <mergeCell ref="BX53:CE53"/>
    <mergeCell ref="BP49:BW49"/>
    <mergeCell ref="BX49:CE49"/>
    <mergeCell ref="BG46:BO47"/>
    <mergeCell ref="BG49:BO49"/>
    <mergeCell ref="BG50:BO50"/>
    <mergeCell ref="BC50:BF50"/>
    <mergeCell ref="BC46:BF47"/>
    <mergeCell ref="BG53:BO53"/>
    <mergeCell ref="BP51:BW52"/>
    <mergeCell ref="BC48:BF48"/>
    <mergeCell ref="CN46:CU47"/>
    <mergeCell ref="CF35:CM35"/>
    <mergeCell ref="CN35:CU35"/>
    <mergeCell ref="A35:BB35"/>
    <mergeCell ref="BC35:BF35"/>
    <mergeCell ref="BG34:BO34"/>
    <mergeCell ref="BC33:BF33"/>
    <mergeCell ref="A33:BB33"/>
    <mergeCell ref="BC34:BF34"/>
    <mergeCell ref="CF39:CM39"/>
    <mergeCell ref="CF43:CM45"/>
    <mergeCell ref="CN39:CU39"/>
    <mergeCell ref="CF37:CM37"/>
    <mergeCell ref="CF36:CM36"/>
    <mergeCell ref="CN40:CU41"/>
    <mergeCell ref="CN38:CU38"/>
    <mergeCell ref="CN33:CU33"/>
    <mergeCell ref="CN36:CU36"/>
    <mergeCell ref="CN37:CU37"/>
    <mergeCell ref="CN34:CU34"/>
    <mergeCell ref="BX34:CE34"/>
    <mergeCell ref="A39:BB39"/>
    <mergeCell ref="BC43:BF45"/>
    <mergeCell ref="BG33:BO33"/>
    <mergeCell ref="CF49:CM49"/>
    <mergeCell ref="CN49:CU49"/>
    <mergeCell ref="BG35:BO35"/>
    <mergeCell ref="A42:BB42"/>
    <mergeCell ref="BP34:BW34"/>
    <mergeCell ref="BX35:CE35"/>
    <mergeCell ref="BX36:CE36"/>
    <mergeCell ref="BP42:BW42"/>
    <mergeCell ref="BX42:CE42"/>
    <mergeCell ref="CF42:CM42"/>
    <mergeCell ref="BP37:BW37"/>
    <mergeCell ref="BX37:CE37"/>
    <mergeCell ref="BP35:BW35"/>
    <mergeCell ref="BP36:BW36"/>
    <mergeCell ref="BG40:BO41"/>
    <mergeCell ref="BC42:BF42"/>
    <mergeCell ref="BG42:BO42"/>
    <mergeCell ref="BG43:BO45"/>
    <mergeCell ref="A46:BB46"/>
    <mergeCell ref="BG48:BO48"/>
    <mergeCell ref="BC49:BF49"/>
    <mergeCell ref="BG37:BO37"/>
    <mergeCell ref="A36:BB36"/>
    <mergeCell ref="BC36:BF36"/>
    <mergeCell ref="CN62:CU62"/>
    <mergeCell ref="CN68:CU69"/>
    <mergeCell ref="CN70:CU71"/>
    <mergeCell ref="CN72:CU72"/>
    <mergeCell ref="CN66:CU67"/>
    <mergeCell ref="CN75:CU76"/>
    <mergeCell ref="CF78:CM78"/>
    <mergeCell ref="CF57:CM57"/>
    <mergeCell ref="CN56:CU56"/>
    <mergeCell ref="CN63:CU63"/>
    <mergeCell ref="CN64:CU64"/>
    <mergeCell ref="CN57:CU57"/>
    <mergeCell ref="CN78:CU78"/>
    <mergeCell ref="CH27:CU27"/>
    <mergeCell ref="CH21:CU21"/>
    <mergeCell ref="CH22:CU22"/>
    <mergeCell ref="CH23:CU23"/>
    <mergeCell ref="J25:BS25"/>
    <mergeCell ref="J26:BS26"/>
    <mergeCell ref="CH25:CU26"/>
    <mergeCell ref="CH24:CU24"/>
    <mergeCell ref="CH18:CU18"/>
    <mergeCell ref="BC39:BF39"/>
    <mergeCell ref="A38:BB38"/>
    <mergeCell ref="BC38:BF38"/>
    <mergeCell ref="BG38:BO38"/>
    <mergeCell ref="BC40:BF41"/>
    <mergeCell ref="BG72:BO72"/>
    <mergeCell ref="A70:BB70"/>
    <mergeCell ref="CF85:CM86"/>
    <mergeCell ref="BX79:CE79"/>
    <mergeCell ref="BC62:BF62"/>
    <mergeCell ref="BC73:BF74"/>
    <mergeCell ref="BC58:BF59"/>
    <mergeCell ref="BG73:BO74"/>
    <mergeCell ref="BC75:BF76"/>
    <mergeCell ref="BG75:BO76"/>
    <mergeCell ref="BX68:CE69"/>
    <mergeCell ref="BX70:CE71"/>
    <mergeCell ref="BX58:CE59"/>
    <mergeCell ref="BP60:BW61"/>
    <mergeCell ref="BP62:BW62"/>
    <mergeCell ref="BG63:BO63"/>
    <mergeCell ref="CF73:CM74"/>
    <mergeCell ref="BX60:CE61"/>
    <mergeCell ref="CF79:CM79"/>
    <mergeCell ref="BX77:CE77"/>
    <mergeCell ref="BX73:CE74"/>
    <mergeCell ref="CF75:CM76"/>
    <mergeCell ref="BP68:BW69"/>
    <mergeCell ref="BP70:BW71"/>
    <mergeCell ref="BG56:BO56"/>
    <mergeCell ref="BX65:CE65"/>
    <mergeCell ref="BP56:BW56"/>
    <mergeCell ref="CF56:CM56"/>
    <mergeCell ref="BX56:CE56"/>
    <mergeCell ref="BP58:BW59"/>
    <mergeCell ref="CF60:CM61"/>
    <mergeCell ref="BX62:CE62"/>
    <mergeCell ref="CF62:CM62"/>
    <mergeCell ref="BX75:CE76"/>
    <mergeCell ref="BP77:BW77"/>
    <mergeCell ref="BP73:BW74"/>
    <mergeCell ref="BP75:BW76"/>
    <mergeCell ref="BC135:BF136"/>
    <mergeCell ref="A124:BB124"/>
    <mergeCell ref="A130:BB130"/>
    <mergeCell ref="A129:BB129"/>
    <mergeCell ref="CF132:CM133"/>
    <mergeCell ref="A104:BB104"/>
    <mergeCell ref="BP89:BW89"/>
    <mergeCell ref="CF87:CM88"/>
    <mergeCell ref="BX92:CE92"/>
    <mergeCell ref="BX104:CE104"/>
    <mergeCell ref="BP92:BW92"/>
    <mergeCell ref="A92:BB92"/>
    <mergeCell ref="BX87:CE88"/>
    <mergeCell ref="BG112:BO113"/>
    <mergeCell ref="A113:BB113"/>
    <mergeCell ref="A108:BB108"/>
    <mergeCell ref="BC108:BF109"/>
    <mergeCell ref="BG108:BO109"/>
    <mergeCell ref="BC119:BF119"/>
    <mergeCell ref="A107:BB107"/>
    <mergeCell ref="BG106:BO107"/>
    <mergeCell ref="A98:BB98"/>
    <mergeCell ref="CF115:CM116"/>
    <mergeCell ref="BC72:BF72"/>
    <mergeCell ref="BX64:CE64"/>
    <mergeCell ref="CF58:CM59"/>
    <mergeCell ref="BP65:BW65"/>
    <mergeCell ref="BG58:BO59"/>
    <mergeCell ref="BC65:BF65"/>
    <mergeCell ref="BG65:BO65"/>
    <mergeCell ref="BX57:CE57"/>
    <mergeCell ref="CF63:CM63"/>
    <mergeCell ref="CF64:CM64"/>
    <mergeCell ref="BC68:BF69"/>
    <mergeCell ref="BP63:BW63"/>
    <mergeCell ref="BX72:CE72"/>
    <mergeCell ref="BX66:CE67"/>
    <mergeCell ref="CF66:CM67"/>
    <mergeCell ref="CF65:CM65"/>
    <mergeCell ref="BX63:CE63"/>
    <mergeCell ref="CF54:CM55"/>
    <mergeCell ref="BP54:BW55"/>
    <mergeCell ref="BP72:BW72"/>
    <mergeCell ref="BG66:BO67"/>
    <mergeCell ref="BG68:BO69"/>
    <mergeCell ref="BC66:BF67"/>
    <mergeCell ref="A96:BB96"/>
    <mergeCell ref="CF68:CM69"/>
    <mergeCell ref="CF70:CM71"/>
    <mergeCell ref="CF72:CM72"/>
    <mergeCell ref="BC70:BF71"/>
    <mergeCell ref="BG70:BO71"/>
    <mergeCell ref="BP87:BW88"/>
    <mergeCell ref="A87:BB87"/>
    <mergeCell ref="BG87:BO88"/>
    <mergeCell ref="A83:BB83"/>
    <mergeCell ref="A85:BB85"/>
    <mergeCell ref="BC85:BF86"/>
    <mergeCell ref="A76:BB76"/>
    <mergeCell ref="A82:BB82"/>
    <mergeCell ref="A89:BB89"/>
    <mergeCell ref="BG89:BO89"/>
    <mergeCell ref="BC89:BF89"/>
    <mergeCell ref="BX78:CE78"/>
    <mergeCell ref="BX82:CE83"/>
    <mergeCell ref="CF82:CM83"/>
    <mergeCell ref="CF77:CM77"/>
    <mergeCell ref="BP78:BW78"/>
    <mergeCell ref="BX85:CE86"/>
    <mergeCell ref="CF137:CM137"/>
    <mergeCell ref="CN137:CU137"/>
    <mergeCell ref="CN115:CU116"/>
    <mergeCell ref="BP117:BW118"/>
    <mergeCell ref="BX117:CE118"/>
    <mergeCell ref="BX119:CE119"/>
    <mergeCell ref="BP110:BW110"/>
    <mergeCell ref="BX110:CE110"/>
    <mergeCell ref="CN111:CU111"/>
    <mergeCell ref="CN114:CU114"/>
    <mergeCell ref="CF126:CM128"/>
    <mergeCell ref="BX129:CE129"/>
    <mergeCell ref="BP134:BW134"/>
    <mergeCell ref="BX134:CE134"/>
    <mergeCell ref="CF134:CM134"/>
    <mergeCell ref="BP129:BW129"/>
    <mergeCell ref="BX137:CE137"/>
    <mergeCell ref="CF117:CM118"/>
    <mergeCell ref="BX115:CE116"/>
    <mergeCell ref="CN126:CU128"/>
    <mergeCell ref="CN122:CU122"/>
    <mergeCell ref="BX123:CE125"/>
    <mergeCell ref="A180:CU182"/>
    <mergeCell ref="A155:BB155"/>
    <mergeCell ref="CN119:CU119"/>
    <mergeCell ref="CF96:CM97"/>
    <mergeCell ref="CN123:CU125"/>
    <mergeCell ref="CN98:CU98"/>
    <mergeCell ref="CF98:CM98"/>
    <mergeCell ref="CF106:CM107"/>
    <mergeCell ref="CN108:CU109"/>
    <mergeCell ref="CN112:CU113"/>
    <mergeCell ref="CF122:CM122"/>
    <mergeCell ref="CF112:CM113"/>
    <mergeCell ref="A97:BB97"/>
    <mergeCell ref="BP96:BW97"/>
    <mergeCell ref="A144:BB144"/>
    <mergeCell ref="BX144:CE144"/>
    <mergeCell ref="BC137:BF137"/>
    <mergeCell ref="BG144:BO144"/>
    <mergeCell ref="A109:BB109"/>
    <mergeCell ref="BG110:BO110"/>
    <mergeCell ref="A135:BB135"/>
    <mergeCell ref="A133:BB133"/>
    <mergeCell ref="A125:BB125"/>
    <mergeCell ref="A99:BB99"/>
    <mergeCell ref="A103:BB103"/>
    <mergeCell ref="A95:BB95"/>
    <mergeCell ref="BC95:BF95"/>
    <mergeCell ref="BG77:BO77"/>
    <mergeCell ref="BC78:BF78"/>
    <mergeCell ref="BG78:BO78"/>
    <mergeCell ref="BG79:BO79"/>
    <mergeCell ref="A78:BB78"/>
    <mergeCell ref="A102:BB102"/>
    <mergeCell ref="BC104:BF104"/>
    <mergeCell ref="BG104:BO104"/>
    <mergeCell ref="BG101:BO103"/>
    <mergeCell ref="BC96:BF97"/>
    <mergeCell ref="BP84:BW84"/>
    <mergeCell ref="A94:BB94"/>
    <mergeCell ref="A79:BB79"/>
    <mergeCell ref="A80:BB80"/>
    <mergeCell ref="A81:BB81"/>
    <mergeCell ref="A86:BB86"/>
    <mergeCell ref="BC77:BF77"/>
    <mergeCell ref="BP95:BW95"/>
    <mergeCell ref="A88:BB88"/>
    <mergeCell ref="A93:BB93"/>
    <mergeCell ref="BG82:BO83"/>
    <mergeCell ref="A84:BB84"/>
    <mergeCell ref="BP82:BW83"/>
    <mergeCell ref="BP80:BW81"/>
    <mergeCell ref="CF92:CM92"/>
    <mergeCell ref="BX120:CE121"/>
    <mergeCell ref="BX108:CE109"/>
    <mergeCell ref="CN105:CU105"/>
    <mergeCell ref="A105:BB105"/>
    <mergeCell ref="BC105:BF105"/>
    <mergeCell ref="BG105:BO105"/>
    <mergeCell ref="CF105:CM105"/>
    <mergeCell ref="CN92:CU92"/>
    <mergeCell ref="BC101:BF103"/>
    <mergeCell ref="BP93:BW94"/>
    <mergeCell ref="BX93:CE94"/>
    <mergeCell ref="CF93:CM94"/>
    <mergeCell ref="CN93:CU94"/>
    <mergeCell ref="CN96:CU97"/>
    <mergeCell ref="CN95:CU95"/>
    <mergeCell ref="BG95:BO95"/>
    <mergeCell ref="A106:BB106"/>
    <mergeCell ref="BC106:BF107"/>
    <mergeCell ref="BX111:CE111"/>
    <mergeCell ref="BG96:BO97"/>
    <mergeCell ref="BP98:BW98"/>
    <mergeCell ref="BC93:BF94"/>
    <mergeCell ref="BG93:BO94"/>
    <mergeCell ref="CF89:CM89"/>
    <mergeCell ref="BX135:CE136"/>
    <mergeCell ref="A120:BB120"/>
    <mergeCell ref="BG120:BO121"/>
    <mergeCell ref="BP120:BW121"/>
    <mergeCell ref="A131:BB131"/>
    <mergeCell ref="A112:BB112"/>
    <mergeCell ref="BX114:CE114"/>
    <mergeCell ref="CF114:CM114"/>
    <mergeCell ref="CF104:CM104"/>
    <mergeCell ref="A90:BB90"/>
    <mergeCell ref="A91:BB91"/>
    <mergeCell ref="A126:BB126"/>
    <mergeCell ref="BC126:BF128"/>
    <mergeCell ref="BG126:BO128"/>
    <mergeCell ref="A128:BB128"/>
    <mergeCell ref="A127:BB127"/>
    <mergeCell ref="A118:BB118"/>
    <mergeCell ref="BX96:CE97"/>
    <mergeCell ref="A122:BB122"/>
    <mergeCell ref="BC122:BF122"/>
    <mergeCell ref="BG122:BO122"/>
    <mergeCell ref="BP123:BW125"/>
    <mergeCell ref="CF101:CM103"/>
    <mergeCell ref="A110:BB110"/>
    <mergeCell ref="BC110:BF110"/>
    <mergeCell ref="CN117:CU118"/>
    <mergeCell ref="CF108:CM109"/>
    <mergeCell ref="CF110:CM110"/>
    <mergeCell ref="CN110:CU110"/>
    <mergeCell ref="BP112:BW113"/>
    <mergeCell ref="BX112:CE113"/>
    <mergeCell ref="BP122:BW122"/>
    <mergeCell ref="A115:BB115"/>
    <mergeCell ref="A116:BB116"/>
    <mergeCell ref="A114:BB114"/>
    <mergeCell ref="BC115:BF116"/>
    <mergeCell ref="BG115:BO116"/>
    <mergeCell ref="BC114:BF114"/>
    <mergeCell ref="BP115:BW116"/>
    <mergeCell ref="CN120:CU121"/>
    <mergeCell ref="A121:BB121"/>
    <mergeCell ref="BC120:BF121"/>
    <mergeCell ref="CF119:CM119"/>
    <mergeCell ref="BX122:CE122"/>
    <mergeCell ref="BG114:BO114"/>
    <mergeCell ref="CF111:CM111"/>
    <mergeCell ref="CN90:CU91"/>
    <mergeCell ref="CN79:CU79"/>
    <mergeCell ref="BP90:BW91"/>
    <mergeCell ref="BC90:BF91"/>
    <mergeCell ref="BC79:BF79"/>
    <mergeCell ref="BX90:CE91"/>
    <mergeCell ref="CF90:CM91"/>
    <mergeCell ref="CN89:CU89"/>
    <mergeCell ref="BC84:BF84"/>
    <mergeCell ref="BC87:BF88"/>
    <mergeCell ref="BG84:BO84"/>
    <mergeCell ref="BP85:BW86"/>
    <mergeCell ref="BC80:BF81"/>
    <mergeCell ref="CF84:CM84"/>
    <mergeCell ref="CN87:CU88"/>
    <mergeCell ref="CN84:CU84"/>
    <mergeCell ref="BX84:CE84"/>
    <mergeCell ref="CN85:CU86"/>
    <mergeCell ref="BG85:BO86"/>
    <mergeCell ref="BC82:BF83"/>
    <mergeCell ref="CN82:CU83"/>
    <mergeCell ref="CN80:CU81"/>
    <mergeCell ref="BX80:CE81"/>
    <mergeCell ref="CF80:CM81"/>
    <mergeCell ref="BP106:BW107"/>
    <mergeCell ref="BX106:CE107"/>
    <mergeCell ref="BP108:BW109"/>
    <mergeCell ref="BP105:BW105"/>
    <mergeCell ref="CF95:CM95"/>
    <mergeCell ref="CN104:CU104"/>
    <mergeCell ref="BX105:CE105"/>
    <mergeCell ref="CN106:CU107"/>
    <mergeCell ref="BX101:CE103"/>
    <mergeCell ref="BP101:BW103"/>
    <mergeCell ref="CN101:CU103"/>
    <mergeCell ref="BX98:CE98"/>
    <mergeCell ref="BX99:CE100"/>
    <mergeCell ref="BX95:CE95"/>
    <mergeCell ref="BX89:CE89"/>
    <mergeCell ref="BC64:BF64"/>
    <mergeCell ref="BG64:BO64"/>
    <mergeCell ref="BP64:BW64"/>
    <mergeCell ref="BC63:BF63"/>
    <mergeCell ref="CN129:CU129"/>
    <mergeCell ref="BP126:BW128"/>
    <mergeCell ref="BX126:CE128"/>
    <mergeCell ref="BC117:BF118"/>
    <mergeCell ref="BC123:BF125"/>
    <mergeCell ref="BG117:BO118"/>
    <mergeCell ref="BG123:BO125"/>
    <mergeCell ref="BC92:BF92"/>
    <mergeCell ref="BG92:BO92"/>
    <mergeCell ref="BP66:BW67"/>
    <mergeCell ref="BP79:BW79"/>
    <mergeCell ref="BP99:BW100"/>
    <mergeCell ref="BG90:BO91"/>
    <mergeCell ref="BC98:BF98"/>
    <mergeCell ref="BC99:BF100"/>
    <mergeCell ref="CF99:CM100"/>
    <mergeCell ref="CN99:CU100"/>
    <mergeCell ref="BP114:BW114"/>
    <mergeCell ref="BP104:BW104"/>
    <mergeCell ref="A156:BB156"/>
    <mergeCell ref="BC156:BF156"/>
    <mergeCell ref="BG156:BO156"/>
    <mergeCell ref="A148:BB148"/>
    <mergeCell ref="BC150:BF151"/>
    <mergeCell ref="BG150:BO151"/>
    <mergeCell ref="A154:BB154"/>
    <mergeCell ref="A143:BB143"/>
    <mergeCell ref="BC144:BF144"/>
    <mergeCell ref="BC154:BF154"/>
    <mergeCell ref="BC152:BF153"/>
    <mergeCell ref="BC143:BF143"/>
    <mergeCell ref="A152:BB152"/>
    <mergeCell ref="A153:BB153"/>
    <mergeCell ref="BG147:BO147"/>
    <mergeCell ref="A147:BB147"/>
    <mergeCell ref="BC147:BF147"/>
    <mergeCell ref="BC148:BF148"/>
    <mergeCell ref="BG148:BO148"/>
    <mergeCell ref="A117:BB117"/>
    <mergeCell ref="BC129:BF129"/>
    <mergeCell ref="CN145:CU146"/>
    <mergeCell ref="A145:BB145"/>
    <mergeCell ref="BC145:BF146"/>
    <mergeCell ref="BG145:BO146"/>
    <mergeCell ref="A146:BB146"/>
    <mergeCell ref="BP145:BW146"/>
    <mergeCell ref="CF144:CM144"/>
    <mergeCell ref="CN144:CU144"/>
    <mergeCell ref="CN140:CU141"/>
    <mergeCell ref="CN134:CU134"/>
    <mergeCell ref="CF138:CM139"/>
    <mergeCell ref="CN138:CU139"/>
    <mergeCell ref="BX145:CE146"/>
    <mergeCell ref="CF145:CM146"/>
    <mergeCell ref="BG143:BO143"/>
    <mergeCell ref="BP143:BW143"/>
    <mergeCell ref="BX143:CE143"/>
    <mergeCell ref="BP142:BW142"/>
    <mergeCell ref="BX142:CE142"/>
    <mergeCell ref="BX138:CE139"/>
    <mergeCell ref="CN130:CU131"/>
    <mergeCell ref="CF123:CM125"/>
    <mergeCell ref="A168:CU169"/>
    <mergeCell ref="A177:CU179"/>
    <mergeCell ref="A173:CU175"/>
    <mergeCell ref="A170:CU172"/>
    <mergeCell ref="CN152:CU153"/>
    <mergeCell ref="A142:BB142"/>
    <mergeCell ref="BC142:BF142"/>
    <mergeCell ref="BG142:BO142"/>
    <mergeCell ref="CF142:CM142"/>
    <mergeCell ref="CN142:CU142"/>
    <mergeCell ref="CN154:CU154"/>
    <mergeCell ref="BC155:BF155"/>
    <mergeCell ref="BG155:BO155"/>
    <mergeCell ref="BP155:BW155"/>
    <mergeCell ref="BX155:CE155"/>
    <mergeCell ref="CF155:CM155"/>
    <mergeCell ref="CN155:CU155"/>
    <mergeCell ref="CN143:CU143"/>
    <mergeCell ref="CN157:CU157"/>
    <mergeCell ref="A157:BB157"/>
    <mergeCell ref="BC157:BF157"/>
    <mergeCell ref="BG157:BO157"/>
    <mergeCell ref="BP157:BW157"/>
    <mergeCell ref="BX157:CE157"/>
    <mergeCell ref="A165:CU166"/>
    <mergeCell ref="CF157:CM157"/>
    <mergeCell ref="BP150:BW151"/>
    <mergeCell ref="BX150:CE151"/>
    <mergeCell ref="CF150:CM151"/>
    <mergeCell ref="CN150:CU151"/>
    <mergeCell ref="CF149:CM149"/>
    <mergeCell ref="CN149:CU149"/>
    <mergeCell ref="A149:BB149"/>
    <mergeCell ref="BC149:BF149"/>
    <mergeCell ref="BG149:BO149"/>
    <mergeCell ref="BP149:BW149"/>
    <mergeCell ref="BX149:CE149"/>
    <mergeCell ref="A151:BB151"/>
    <mergeCell ref="A150:BB150"/>
    <mergeCell ref="BP156:BW156"/>
    <mergeCell ref="BX156:CE156"/>
    <mergeCell ref="CF156:CM156"/>
    <mergeCell ref="BG154:BO154"/>
    <mergeCell ref="BP154:BW154"/>
    <mergeCell ref="BX154:CE154"/>
    <mergeCell ref="CF154:CM154"/>
    <mergeCell ref="BG152:BO153"/>
    <mergeCell ref="BP152:BW153"/>
    <mergeCell ref="CN156:CU156"/>
    <mergeCell ref="CF129:CM129"/>
    <mergeCell ref="BP132:BW133"/>
    <mergeCell ref="CF135:CM136"/>
    <mergeCell ref="CF140:CM141"/>
    <mergeCell ref="BP138:BW139"/>
    <mergeCell ref="BP135:BW136"/>
    <mergeCell ref="BP130:BW131"/>
    <mergeCell ref="BX130:CE131"/>
    <mergeCell ref="CF130:CM131"/>
    <mergeCell ref="BX132:CE133"/>
    <mergeCell ref="CF143:CM143"/>
    <mergeCell ref="CF148:CM148"/>
    <mergeCell ref="BP148:BW148"/>
    <mergeCell ref="BX148:CE148"/>
    <mergeCell ref="BX147:CE147"/>
    <mergeCell ref="CF147:CM147"/>
    <mergeCell ref="BX152:CE153"/>
    <mergeCell ref="CF152:CM153"/>
    <mergeCell ref="CN135:CU136"/>
    <mergeCell ref="BP144:BW144"/>
    <mergeCell ref="CN148:CU148"/>
    <mergeCell ref="BP147:BW147"/>
    <mergeCell ref="CN147:CU147"/>
    <mergeCell ref="BL1:CV6"/>
    <mergeCell ref="A139:BB139"/>
    <mergeCell ref="A134:BB134"/>
    <mergeCell ref="BC134:BF134"/>
    <mergeCell ref="BG134:BO134"/>
    <mergeCell ref="A140:BB140"/>
    <mergeCell ref="BC140:BF141"/>
    <mergeCell ref="BG140:BO141"/>
    <mergeCell ref="BG129:BO129"/>
    <mergeCell ref="BG135:BO136"/>
    <mergeCell ref="A136:BB136"/>
    <mergeCell ref="A132:BB132"/>
    <mergeCell ref="BC132:BF133"/>
    <mergeCell ref="BG132:BO133"/>
    <mergeCell ref="BG130:BO131"/>
    <mergeCell ref="CN132:CU133"/>
    <mergeCell ref="BP140:BW141"/>
    <mergeCell ref="BX140:CE141"/>
    <mergeCell ref="A141:BB141"/>
    <mergeCell ref="CF120:CM121"/>
    <mergeCell ref="BG119:BO119"/>
    <mergeCell ref="A138:BB138"/>
    <mergeCell ref="BC138:BF139"/>
    <mergeCell ref="BG98:BO98"/>
  </mergeCells>
  <phoneticPr fontId="0" type="noConversion"/>
  <pageMargins left="0.39370078740157483" right="0.39370078740157483" top="0.78740157480314965" bottom="0.27559055118110237" header="0.27559055118110237" footer="0.27559055118110237"/>
  <pageSetup paperSize="9" scale="93" orientation="landscape" r:id="rId1"/>
  <headerFooter alignWithMargins="0">
    <oddHeader>&amp;L&amp;"Arial,обычный"&amp;6Подготовлено с использованием системы ГАРАНТ</oddHeader>
  </headerFooter>
  <rowBreaks count="1" manualBreakCount="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CW108"/>
  <sheetViews>
    <sheetView topLeftCell="A4" zoomScaleNormal="100" workbookViewId="0">
      <selection activeCell="BT48" sqref="BT48:BZ49"/>
    </sheetView>
  </sheetViews>
  <sheetFormatPr defaultColWidth="1.42578125" defaultRowHeight="12" x14ac:dyDescent="0.2"/>
  <cols>
    <col min="1" max="43" width="1.42578125" style="3"/>
    <col min="44" max="44" width="4.7109375" style="3" customWidth="1"/>
    <col min="45" max="71" width="1.42578125" style="3"/>
    <col min="72" max="72" width="1.42578125" style="3" customWidth="1"/>
    <col min="73" max="75" width="1.42578125" style="3"/>
    <col min="76" max="76" width="5.5703125" style="3" customWidth="1"/>
    <col min="77" max="81" width="1.42578125" style="3"/>
    <col min="82" max="82" width="3" style="3" customWidth="1"/>
    <col min="83" max="83" width="3.42578125" style="3" customWidth="1"/>
    <col min="84" max="88" width="1.42578125" style="3"/>
    <col min="89" max="89" width="5.5703125" style="3" customWidth="1"/>
    <col min="90" max="16384" width="1.42578125" style="3"/>
  </cols>
  <sheetData>
    <row r="1" spans="1:99" ht="12.75" customHeight="1" x14ac:dyDescent="0.2">
      <c r="A1" s="216" t="s">
        <v>408</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row>
    <row r="2" spans="1:99" s="4" customFormat="1" ht="12.75" x14ac:dyDescent="0.2"/>
    <row r="3" spans="1:99" ht="12" customHeight="1" x14ac:dyDescent="0.2">
      <c r="A3" s="237" t="s">
        <v>154</v>
      </c>
      <c r="B3" s="237"/>
      <c r="C3" s="237"/>
      <c r="D3" s="238"/>
      <c r="E3" s="236" t="s">
        <v>37</v>
      </c>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8"/>
      <c r="AU3" s="236" t="s">
        <v>195</v>
      </c>
      <c r="AV3" s="237"/>
      <c r="AW3" s="237"/>
      <c r="AX3" s="237"/>
      <c r="AY3" s="238"/>
      <c r="AZ3" s="236" t="s">
        <v>156</v>
      </c>
      <c r="BA3" s="237"/>
      <c r="BB3" s="237"/>
      <c r="BC3" s="237"/>
      <c r="BD3" s="238"/>
      <c r="BE3" s="236" t="s">
        <v>27</v>
      </c>
      <c r="BF3" s="237"/>
      <c r="BG3" s="237"/>
      <c r="BH3" s="237"/>
      <c r="BI3" s="237"/>
      <c r="BJ3" s="237"/>
      <c r="BK3" s="237"/>
      <c r="BL3" s="237"/>
      <c r="BM3" s="238"/>
      <c r="BN3" s="236" t="s">
        <v>351</v>
      </c>
      <c r="BO3" s="237"/>
      <c r="BP3" s="237"/>
      <c r="BQ3" s="237"/>
      <c r="BR3" s="237"/>
      <c r="BS3" s="238"/>
      <c r="BT3" s="249" t="s">
        <v>30</v>
      </c>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1"/>
    </row>
    <row r="4" spans="1:99" ht="12" customHeight="1" x14ac:dyDescent="0.2">
      <c r="A4" s="205" t="s">
        <v>345</v>
      </c>
      <c r="B4" s="205"/>
      <c r="C4" s="205"/>
      <c r="D4" s="206"/>
      <c r="E4" s="204"/>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6"/>
      <c r="AU4" s="204" t="s">
        <v>155</v>
      </c>
      <c r="AV4" s="205"/>
      <c r="AW4" s="205"/>
      <c r="AX4" s="205"/>
      <c r="AY4" s="206"/>
      <c r="AZ4" s="204" t="s">
        <v>157</v>
      </c>
      <c r="BA4" s="205"/>
      <c r="BB4" s="205"/>
      <c r="BC4" s="205"/>
      <c r="BD4" s="206"/>
      <c r="BE4" s="204" t="s">
        <v>28</v>
      </c>
      <c r="BF4" s="205"/>
      <c r="BG4" s="205"/>
      <c r="BH4" s="205"/>
      <c r="BI4" s="205"/>
      <c r="BJ4" s="205"/>
      <c r="BK4" s="205"/>
      <c r="BL4" s="205"/>
      <c r="BM4" s="206"/>
      <c r="BN4" s="204" t="s">
        <v>352</v>
      </c>
      <c r="BO4" s="205"/>
      <c r="BP4" s="205"/>
      <c r="BQ4" s="205"/>
      <c r="BR4" s="205"/>
      <c r="BS4" s="206"/>
      <c r="BT4" s="204" t="s">
        <v>442</v>
      </c>
      <c r="BU4" s="205"/>
      <c r="BV4" s="205"/>
      <c r="BW4" s="205"/>
      <c r="BX4" s="205"/>
      <c r="BY4" s="205"/>
      <c r="BZ4" s="206"/>
      <c r="CA4" s="204" t="s">
        <v>443</v>
      </c>
      <c r="CB4" s="205"/>
      <c r="CC4" s="205"/>
      <c r="CD4" s="205"/>
      <c r="CE4" s="205"/>
      <c r="CF4" s="205"/>
      <c r="CG4" s="206"/>
      <c r="CH4" s="204" t="s">
        <v>444</v>
      </c>
      <c r="CI4" s="205"/>
      <c r="CJ4" s="205"/>
      <c r="CK4" s="205"/>
      <c r="CL4" s="205"/>
      <c r="CM4" s="205"/>
      <c r="CN4" s="206"/>
      <c r="CO4" s="204" t="s">
        <v>35</v>
      </c>
      <c r="CP4" s="205"/>
      <c r="CQ4" s="205"/>
      <c r="CR4" s="205"/>
      <c r="CS4" s="205"/>
      <c r="CT4" s="205"/>
      <c r="CU4" s="206"/>
    </row>
    <row r="5" spans="1:99" ht="12" customHeight="1" x14ac:dyDescent="0.2">
      <c r="A5" s="205" t="s">
        <v>346</v>
      </c>
      <c r="B5" s="205"/>
      <c r="C5" s="205"/>
      <c r="D5" s="206"/>
      <c r="E5" s="204"/>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6"/>
      <c r="AU5" s="204"/>
      <c r="AV5" s="205"/>
      <c r="AW5" s="205"/>
      <c r="AX5" s="205"/>
      <c r="AY5" s="206"/>
      <c r="AZ5" s="204" t="s">
        <v>158</v>
      </c>
      <c r="BA5" s="205"/>
      <c r="BB5" s="205"/>
      <c r="BC5" s="205"/>
      <c r="BD5" s="206"/>
      <c r="BE5" s="204" t="s">
        <v>213</v>
      </c>
      <c r="BF5" s="205"/>
      <c r="BG5" s="205"/>
      <c r="BH5" s="205"/>
      <c r="BI5" s="205"/>
      <c r="BJ5" s="205"/>
      <c r="BK5" s="205"/>
      <c r="BL5" s="205"/>
      <c r="BM5" s="206"/>
      <c r="BN5" s="201" t="s">
        <v>353</v>
      </c>
      <c r="BO5" s="202"/>
      <c r="BP5" s="202"/>
      <c r="BQ5" s="202"/>
      <c r="BR5" s="202"/>
      <c r="BS5" s="203"/>
      <c r="BT5" s="204" t="s">
        <v>159</v>
      </c>
      <c r="BU5" s="205"/>
      <c r="BV5" s="205"/>
      <c r="BW5" s="205"/>
      <c r="BX5" s="205"/>
      <c r="BY5" s="205"/>
      <c r="BZ5" s="206"/>
      <c r="CA5" s="204" t="s">
        <v>161</v>
      </c>
      <c r="CB5" s="205"/>
      <c r="CC5" s="205"/>
      <c r="CD5" s="205"/>
      <c r="CE5" s="205"/>
      <c r="CF5" s="205"/>
      <c r="CG5" s="206"/>
      <c r="CH5" s="204" t="s">
        <v>164</v>
      </c>
      <c r="CI5" s="205"/>
      <c r="CJ5" s="205"/>
      <c r="CK5" s="205"/>
      <c r="CL5" s="205"/>
      <c r="CM5" s="205"/>
      <c r="CN5" s="206"/>
      <c r="CO5" s="204" t="s">
        <v>36</v>
      </c>
      <c r="CP5" s="205"/>
      <c r="CQ5" s="205"/>
      <c r="CR5" s="205"/>
      <c r="CS5" s="205"/>
      <c r="CT5" s="205"/>
      <c r="CU5" s="206"/>
    </row>
    <row r="6" spans="1:99" ht="12" customHeight="1" x14ac:dyDescent="0.2">
      <c r="A6" s="205" t="s">
        <v>347</v>
      </c>
      <c r="B6" s="205"/>
      <c r="C6" s="205"/>
      <c r="D6" s="206"/>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6"/>
      <c r="AU6" s="204"/>
      <c r="AV6" s="205"/>
      <c r="AW6" s="205"/>
      <c r="AX6" s="205"/>
      <c r="AY6" s="206"/>
      <c r="AZ6" s="204"/>
      <c r="BA6" s="205"/>
      <c r="BB6" s="205"/>
      <c r="BC6" s="205"/>
      <c r="BD6" s="206"/>
      <c r="BE6" s="204" t="s">
        <v>17</v>
      </c>
      <c r="BF6" s="205"/>
      <c r="BG6" s="205"/>
      <c r="BH6" s="205"/>
      <c r="BI6" s="205"/>
      <c r="BJ6" s="205"/>
      <c r="BK6" s="205"/>
      <c r="BL6" s="205"/>
      <c r="BM6" s="206"/>
      <c r="BN6" s="204"/>
      <c r="BO6" s="205"/>
      <c r="BP6" s="205"/>
      <c r="BQ6" s="205"/>
      <c r="BR6" s="205"/>
      <c r="BS6" s="206"/>
      <c r="BT6" s="204" t="s">
        <v>160</v>
      </c>
      <c r="BU6" s="205"/>
      <c r="BV6" s="205"/>
      <c r="BW6" s="205"/>
      <c r="BX6" s="205"/>
      <c r="BY6" s="205"/>
      <c r="BZ6" s="206"/>
      <c r="CA6" s="204" t="s">
        <v>33</v>
      </c>
      <c r="CB6" s="205"/>
      <c r="CC6" s="205"/>
      <c r="CD6" s="205"/>
      <c r="CE6" s="205"/>
      <c r="CF6" s="205"/>
      <c r="CG6" s="206"/>
      <c r="CH6" s="204" t="s">
        <v>33</v>
      </c>
      <c r="CI6" s="205"/>
      <c r="CJ6" s="205"/>
      <c r="CK6" s="205"/>
      <c r="CL6" s="205"/>
      <c r="CM6" s="205"/>
      <c r="CN6" s="206"/>
      <c r="CO6" s="204" t="s">
        <v>33</v>
      </c>
      <c r="CP6" s="205"/>
      <c r="CQ6" s="205"/>
      <c r="CR6" s="205"/>
      <c r="CS6" s="205"/>
      <c r="CT6" s="205"/>
      <c r="CU6" s="206"/>
    </row>
    <row r="7" spans="1:99" ht="12" customHeight="1" x14ac:dyDescent="0.2">
      <c r="A7" s="208"/>
      <c r="B7" s="208"/>
      <c r="C7" s="208"/>
      <c r="D7" s="209"/>
      <c r="E7" s="204"/>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6"/>
      <c r="AU7" s="204"/>
      <c r="AV7" s="205"/>
      <c r="AW7" s="205"/>
      <c r="AX7" s="205"/>
      <c r="AY7" s="206"/>
      <c r="AZ7" s="204"/>
      <c r="BA7" s="205"/>
      <c r="BB7" s="205"/>
      <c r="BC7" s="205"/>
      <c r="BD7" s="206"/>
      <c r="BE7" s="218" t="s">
        <v>348</v>
      </c>
      <c r="BF7" s="184"/>
      <c r="BG7" s="184"/>
      <c r="BH7" s="184"/>
      <c r="BI7" s="184"/>
      <c r="BJ7" s="184"/>
      <c r="BK7" s="184"/>
      <c r="BL7" s="184"/>
      <c r="BM7" s="219"/>
      <c r="BN7" s="207"/>
      <c r="BO7" s="208"/>
      <c r="BP7" s="208"/>
      <c r="BQ7" s="208"/>
      <c r="BR7" s="208"/>
      <c r="BS7" s="209"/>
      <c r="BT7" s="204" t="s">
        <v>162</v>
      </c>
      <c r="BU7" s="205"/>
      <c r="BV7" s="205"/>
      <c r="BW7" s="205"/>
      <c r="BX7" s="205"/>
      <c r="BY7" s="205"/>
      <c r="BZ7" s="206"/>
      <c r="CA7" s="204" t="s">
        <v>163</v>
      </c>
      <c r="CB7" s="205"/>
      <c r="CC7" s="205"/>
      <c r="CD7" s="205"/>
      <c r="CE7" s="205"/>
      <c r="CF7" s="205"/>
      <c r="CG7" s="206"/>
      <c r="CH7" s="204" t="s">
        <v>163</v>
      </c>
      <c r="CI7" s="205"/>
      <c r="CJ7" s="205"/>
      <c r="CK7" s="205"/>
      <c r="CL7" s="205"/>
      <c r="CM7" s="205"/>
      <c r="CN7" s="206"/>
      <c r="CO7" s="204" t="s">
        <v>34</v>
      </c>
      <c r="CP7" s="205"/>
      <c r="CQ7" s="205"/>
      <c r="CR7" s="205"/>
      <c r="CS7" s="205"/>
      <c r="CT7" s="205"/>
      <c r="CU7" s="206"/>
    </row>
    <row r="8" spans="1:99" ht="12" customHeight="1" x14ac:dyDescent="0.2">
      <c r="A8" s="220">
        <v>1</v>
      </c>
      <c r="B8" s="220"/>
      <c r="C8" s="220"/>
      <c r="D8" s="221"/>
      <c r="E8" s="222">
        <v>2</v>
      </c>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35">
        <v>3</v>
      </c>
      <c r="AV8" s="235"/>
      <c r="AW8" s="235"/>
      <c r="AX8" s="235"/>
      <c r="AY8" s="235"/>
      <c r="AZ8" s="235">
        <v>4</v>
      </c>
      <c r="BA8" s="235"/>
      <c r="BB8" s="235"/>
      <c r="BC8" s="235"/>
      <c r="BD8" s="235"/>
      <c r="BE8" s="210" t="s">
        <v>349</v>
      </c>
      <c r="BF8" s="210"/>
      <c r="BG8" s="210"/>
      <c r="BH8" s="210"/>
      <c r="BI8" s="210"/>
      <c r="BJ8" s="210"/>
      <c r="BK8" s="210"/>
      <c r="BL8" s="210"/>
      <c r="BM8" s="210"/>
      <c r="BN8" s="210" t="s">
        <v>350</v>
      </c>
      <c r="BO8" s="210"/>
      <c r="BP8" s="210"/>
      <c r="BQ8" s="210"/>
      <c r="BR8" s="210"/>
      <c r="BS8" s="210"/>
      <c r="BT8" s="235">
        <v>7</v>
      </c>
      <c r="BU8" s="235"/>
      <c r="BV8" s="235"/>
      <c r="BW8" s="235"/>
      <c r="BX8" s="235"/>
      <c r="BY8" s="235"/>
      <c r="BZ8" s="235"/>
      <c r="CA8" s="235">
        <v>8</v>
      </c>
      <c r="CB8" s="235"/>
      <c r="CC8" s="235"/>
      <c r="CD8" s="235"/>
      <c r="CE8" s="235"/>
      <c r="CF8" s="235"/>
      <c r="CG8" s="235"/>
      <c r="CH8" s="235">
        <v>9</v>
      </c>
      <c r="CI8" s="235"/>
      <c r="CJ8" s="235"/>
      <c r="CK8" s="235"/>
      <c r="CL8" s="235"/>
      <c r="CM8" s="235"/>
      <c r="CN8" s="235"/>
      <c r="CO8" s="235">
        <v>10</v>
      </c>
      <c r="CP8" s="235"/>
      <c r="CQ8" s="235"/>
      <c r="CR8" s="235"/>
      <c r="CS8" s="235"/>
      <c r="CT8" s="235"/>
      <c r="CU8" s="235"/>
    </row>
    <row r="9" spans="1:99" ht="13.5" customHeight="1" x14ac:dyDescent="0.2">
      <c r="A9" s="247" t="s">
        <v>165</v>
      </c>
      <c r="B9" s="247"/>
      <c r="C9" s="247"/>
      <c r="D9" s="248"/>
      <c r="E9" s="217" t="s">
        <v>354</v>
      </c>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39" t="s">
        <v>417</v>
      </c>
      <c r="AV9" s="239"/>
      <c r="AW9" s="239"/>
      <c r="AX9" s="239"/>
      <c r="AY9" s="239"/>
      <c r="AZ9" s="186" t="s">
        <v>45</v>
      </c>
      <c r="BA9" s="186"/>
      <c r="BB9" s="186"/>
      <c r="BC9" s="186"/>
      <c r="BD9" s="186"/>
      <c r="BE9" s="186" t="s">
        <v>45</v>
      </c>
      <c r="BF9" s="186"/>
      <c r="BG9" s="186"/>
      <c r="BH9" s="186"/>
      <c r="BI9" s="186"/>
      <c r="BJ9" s="186"/>
      <c r="BK9" s="186"/>
      <c r="BL9" s="186"/>
      <c r="BM9" s="186"/>
      <c r="BN9" s="186" t="s">
        <v>45</v>
      </c>
      <c r="BO9" s="186"/>
      <c r="BP9" s="186"/>
      <c r="BQ9" s="186"/>
      <c r="BR9" s="186"/>
      <c r="BS9" s="186"/>
      <c r="BT9" s="187">
        <f>BT10+BT20+BT23+BT35</f>
        <v>15166784.75</v>
      </c>
      <c r="BU9" s="187"/>
      <c r="BV9" s="187"/>
      <c r="BW9" s="187"/>
      <c r="BX9" s="187"/>
      <c r="BY9" s="187"/>
      <c r="BZ9" s="187"/>
      <c r="CA9" s="187">
        <f t="shared" ref="CA9" si="0">CA10+CA20+CA23+CA35</f>
        <v>14782211.75</v>
      </c>
      <c r="CB9" s="187"/>
      <c r="CC9" s="187"/>
      <c r="CD9" s="187"/>
      <c r="CE9" s="187"/>
      <c r="CF9" s="187"/>
      <c r="CG9" s="187"/>
      <c r="CH9" s="187">
        <f t="shared" ref="CH9" si="1">CH10+CH20+CH23+CH35</f>
        <v>14782211.75</v>
      </c>
      <c r="CI9" s="187"/>
      <c r="CJ9" s="187"/>
      <c r="CK9" s="187"/>
      <c r="CL9" s="187"/>
      <c r="CM9" s="187"/>
      <c r="CN9" s="187"/>
      <c r="CO9" s="187">
        <f t="shared" ref="CO9" si="2">CO10+CO20+CO23+CO35</f>
        <v>0</v>
      </c>
      <c r="CP9" s="187"/>
      <c r="CQ9" s="187"/>
      <c r="CR9" s="187"/>
      <c r="CS9" s="187"/>
      <c r="CT9" s="187"/>
      <c r="CU9" s="187"/>
    </row>
    <row r="10" spans="1:99" ht="12" customHeight="1" x14ac:dyDescent="0.2">
      <c r="A10" s="192" t="s">
        <v>167</v>
      </c>
      <c r="B10" s="192"/>
      <c r="C10" s="192"/>
      <c r="D10" s="193"/>
      <c r="E10" s="240" t="s">
        <v>39</v>
      </c>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2"/>
      <c r="AU10" s="186" t="s">
        <v>362</v>
      </c>
      <c r="AV10" s="186"/>
      <c r="AW10" s="186"/>
      <c r="AX10" s="186"/>
      <c r="AY10" s="186"/>
      <c r="AZ10" s="186" t="s">
        <v>45</v>
      </c>
      <c r="BA10" s="186"/>
      <c r="BB10" s="186"/>
      <c r="BC10" s="186"/>
      <c r="BD10" s="186"/>
      <c r="BE10" s="186" t="s">
        <v>45</v>
      </c>
      <c r="BF10" s="186"/>
      <c r="BG10" s="186"/>
      <c r="BH10" s="186"/>
      <c r="BI10" s="186"/>
      <c r="BJ10" s="186"/>
      <c r="BK10" s="186"/>
      <c r="BL10" s="186"/>
      <c r="BM10" s="186"/>
      <c r="BN10" s="186" t="s">
        <v>45</v>
      </c>
      <c r="BO10" s="186"/>
      <c r="BP10" s="186"/>
      <c r="BQ10" s="186"/>
      <c r="BR10" s="186"/>
      <c r="BS10" s="186"/>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row>
    <row r="11" spans="1:99" ht="12" customHeight="1" x14ac:dyDescent="0.2">
      <c r="A11" s="192"/>
      <c r="B11" s="192"/>
      <c r="C11" s="192"/>
      <c r="D11" s="193"/>
      <c r="E11" s="194" t="s">
        <v>216</v>
      </c>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row>
    <row r="12" spans="1:99" ht="12" customHeight="1" x14ac:dyDescent="0.2">
      <c r="A12" s="192"/>
      <c r="B12" s="192"/>
      <c r="C12" s="192"/>
      <c r="D12" s="193"/>
      <c r="E12" s="194" t="s">
        <v>355</v>
      </c>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200"/>
      <c r="BU12" s="200"/>
      <c r="BV12" s="200"/>
      <c r="BW12" s="200"/>
      <c r="BX12" s="200"/>
      <c r="BY12" s="200"/>
      <c r="BZ12" s="200"/>
      <c r="CA12" s="200"/>
      <c r="CB12" s="200"/>
      <c r="CC12" s="200"/>
      <c r="CD12" s="200"/>
      <c r="CE12" s="200"/>
      <c r="CF12" s="200"/>
      <c r="CG12" s="200"/>
      <c r="CH12" s="200"/>
      <c r="CI12" s="200"/>
      <c r="CJ12" s="200"/>
      <c r="CK12" s="200"/>
      <c r="CL12" s="200"/>
      <c r="CM12" s="200"/>
      <c r="CN12" s="200"/>
      <c r="CO12" s="200"/>
      <c r="CP12" s="200"/>
      <c r="CQ12" s="200"/>
      <c r="CR12" s="200"/>
      <c r="CS12" s="200"/>
      <c r="CT12" s="200"/>
      <c r="CU12" s="200"/>
    </row>
    <row r="13" spans="1:99" ht="12" customHeight="1" x14ac:dyDescent="0.2">
      <c r="A13" s="192"/>
      <c r="B13" s="192"/>
      <c r="C13" s="192"/>
      <c r="D13" s="193"/>
      <c r="E13" s="194" t="s">
        <v>356</v>
      </c>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0"/>
      <c r="CT13" s="200"/>
      <c r="CU13" s="200"/>
    </row>
    <row r="14" spans="1:99" ht="12" customHeight="1" x14ac:dyDescent="0.2">
      <c r="A14" s="192"/>
      <c r="B14" s="192"/>
      <c r="C14" s="192"/>
      <c r="D14" s="193"/>
      <c r="E14" s="194" t="s">
        <v>357</v>
      </c>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200"/>
      <c r="BU14" s="200"/>
      <c r="BV14" s="200"/>
      <c r="BW14" s="200"/>
      <c r="BX14" s="200"/>
      <c r="BY14" s="200"/>
      <c r="BZ14" s="200"/>
      <c r="CA14" s="200"/>
      <c r="CB14" s="200"/>
      <c r="CC14" s="200"/>
      <c r="CD14" s="200"/>
      <c r="CE14" s="200"/>
      <c r="CF14" s="200"/>
      <c r="CG14" s="200"/>
      <c r="CH14" s="200"/>
      <c r="CI14" s="200"/>
      <c r="CJ14" s="200"/>
      <c r="CK14" s="200"/>
      <c r="CL14" s="200"/>
      <c r="CM14" s="200"/>
      <c r="CN14" s="200"/>
      <c r="CO14" s="200"/>
      <c r="CP14" s="200"/>
      <c r="CQ14" s="200"/>
      <c r="CR14" s="200"/>
      <c r="CS14" s="200"/>
      <c r="CT14" s="200"/>
      <c r="CU14" s="200"/>
    </row>
    <row r="15" spans="1:99" ht="12" customHeight="1" x14ac:dyDescent="0.2">
      <c r="A15" s="192"/>
      <c r="B15" s="192"/>
      <c r="C15" s="192"/>
      <c r="D15" s="193"/>
      <c r="E15" s="194" t="s">
        <v>418</v>
      </c>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row>
    <row r="16" spans="1:99" ht="12" customHeight="1" x14ac:dyDescent="0.2">
      <c r="A16" s="192"/>
      <c r="B16" s="192"/>
      <c r="C16" s="192"/>
      <c r="D16" s="193"/>
      <c r="E16" s="194" t="s">
        <v>358</v>
      </c>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row>
    <row r="17" spans="1:99" ht="12" customHeight="1" x14ac:dyDescent="0.2">
      <c r="A17" s="192"/>
      <c r="B17" s="192"/>
      <c r="C17" s="192"/>
      <c r="D17" s="193"/>
      <c r="E17" s="194" t="s">
        <v>359</v>
      </c>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row>
    <row r="18" spans="1:99" ht="12" customHeight="1" x14ac:dyDescent="0.2">
      <c r="A18" s="192"/>
      <c r="B18" s="192"/>
      <c r="C18" s="192"/>
      <c r="D18" s="193"/>
      <c r="E18" s="194" t="s">
        <v>419</v>
      </c>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200"/>
      <c r="BU18" s="200"/>
      <c r="BV18" s="200"/>
      <c r="BW18" s="200"/>
      <c r="BX18" s="200"/>
      <c r="BY18" s="200"/>
      <c r="BZ18" s="200"/>
      <c r="CA18" s="200"/>
      <c r="CB18" s="200"/>
      <c r="CC18" s="200"/>
      <c r="CD18" s="200"/>
      <c r="CE18" s="200"/>
      <c r="CF18" s="200"/>
      <c r="CG18" s="200"/>
      <c r="CH18" s="200"/>
      <c r="CI18" s="200"/>
      <c r="CJ18" s="200"/>
      <c r="CK18" s="200"/>
      <c r="CL18" s="200"/>
      <c r="CM18" s="200"/>
      <c r="CN18" s="200"/>
      <c r="CO18" s="200"/>
      <c r="CP18" s="200"/>
      <c r="CQ18" s="200"/>
      <c r="CR18" s="200"/>
      <c r="CS18" s="200"/>
      <c r="CT18" s="200"/>
      <c r="CU18" s="200"/>
    </row>
    <row r="19" spans="1:99" ht="12" customHeight="1" x14ac:dyDescent="0.2">
      <c r="A19" s="192"/>
      <c r="B19" s="192"/>
      <c r="C19" s="192"/>
      <c r="D19" s="193"/>
      <c r="E19" s="243" t="s">
        <v>360</v>
      </c>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200"/>
      <c r="BU19" s="200"/>
      <c r="BV19" s="200"/>
      <c r="BW19" s="200"/>
      <c r="BX19" s="200"/>
      <c r="BY19" s="200"/>
      <c r="BZ19" s="200"/>
      <c r="CA19" s="200"/>
      <c r="CB19" s="200"/>
      <c r="CC19" s="200"/>
      <c r="CD19" s="200"/>
      <c r="CE19" s="200"/>
      <c r="CF19" s="200"/>
      <c r="CG19" s="200"/>
      <c r="CH19" s="200"/>
      <c r="CI19" s="200"/>
      <c r="CJ19" s="200"/>
      <c r="CK19" s="200"/>
      <c r="CL19" s="200"/>
      <c r="CM19" s="200"/>
      <c r="CN19" s="200"/>
      <c r="CO19" s="200"/>
      <c r="CP19" s="200"/>
      <c r="CQ19" s="200"/>
      <c r="CR19" s="200"/>
      <c r="CS19" s="200"/>
      <c r="CT19" s="200"/>
      <c r="CU19" s="200"/>
    </row>
    <row r="20" spans="1:99" ht="12" customHeight="1" x14ac:dyDescent="0.2">
      <c r="A20" s="192" t="s">
        <v>166</v>
      </c>
      <c r="B20" s="192"/>
      <c r="C20" s="192"/>
      <c r="D20" s="193"/>
      <c r="E20" s="242" t="s">
        <v>175</v>
      </c>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186" t="s">
        <v>363</v>
      </c>
      <c r="AV20" s="186"/>
      <c r="AW20" s="186"/>
      <c r="AX20" s="186"/>
      <c r="AY20" s="186"/>
      <c r="AZ20" s="186" t="s">
        <v>45</v>
      </c>
      <c r="BA20" s="186"/>
      <c r="BB20" s="186"/>
      <c r="BC20" s="186"/>
      <c r="BD20" s="186"/>
      <c r="BE20" s="186" t="s">
        <v>45</v>
      </c>
      <c r="BF20" s="186"/>
      <c r="BG20" s="186"/>
      <c r="BH20" s="186"/>
      <c r="BI20" s="186"/>
      <c r="BJ20" s="186"/>
      <c r="BK20" s="186"/>
      <c r="BL20" s="186"/>
      <c r="BM20" s="186"/>
      <c r="BN20" s="186" t="s">
        <v>45</v>
      </c>
      <c r="BO20" s="186"/>
      <c r="BP20" s="186"/>
      <c r="BQ20" s="186"/>
      <c r="BR20" s="186"/>
      <c r="BS20" s="186"/>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row>
    <row r="21" spans="1:99" ht="12" customHeight="1" x14ac:dyDescent="0.2">
      <c r="A21" s="192"/>
      <c r="B21" s="192"/>
      <c r="C21" s="192"/>
      <c r="D21" s="193"/>
      <c r="E21" s="194" t="s">
        <v>176</v>
      </c>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0"/>
      <c r="CT21" s="200"/>
      <c r="CU21" s="200"/>
    </row>
    <row r="22" spans="1:99" ht="12" customHeight="1" x14ac:dyDescent="0.2">
      <c r="A22" s="192"/>
      <c r="B22" s="192"/>
      <c r="C22" s="192"/>
      <c r="D22" s="193"/>
      <c r="E22" s="243" t="s">
        <v>361</v>
      </c>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200"/>
      <c r="BU22" s="200"/>
      <c r="BV22" s="200"/>
      <c r="BW22" s="200"/>
      <c r="BX22" s="200"/>
      <c r="BY22" s="200"/>
      <c r="BZ22" s="200"/>
      <c r="CA22" s="200"/>
      <c r="CB22" s="200"/>
      <c r="CC22" s="200"/>
      <c r="CD22" s="200"/>
      <c r="CE22" s="200"/>
      <c r="CF22" s="200"/>
      <c r="CG22" s="200"/>
      <c r="CH22" s="200"/>
      <c r="CI22" s="200"/>
      <c r="CJ22" s="200"/>
      <c r="CK22" s="200"/>
      <c r="CL22" s="200"/>
      <c r="CM22" s="200"/>
      <c r="CN22" s="200"/>
      <c r="CO22" s="200"/>
      <c r="CP22" s="200"/>
      <c r="CQ22" s="200"/>
      <c r="CR22" s="200"/>
      <c r="CS22" s="200"/>
      <c r="CT22" s="200"/>
      <c r="CU22" s="200"/>
    </row>
    <row r="23" spans="1:99" ht="12" customHeight="1" x14ac:dyDescent="0.2">
      <c r="A23" s="192" t="s">
        <v>168</v>
      </c>
      <c r="B23" s="192"/>
      <c r="C23" s="192"/>
      <c r="D23" s="193"/>
      <c r="E23" s="242" t="s">
        <v>401</v>
      </c>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186" t="s">
        <v>364</v>
      </c>
      <c r="AV23" s="186"/>
      <c r="AW23" s="186"/>
      <c r="AX23" s="186"/>
      <c r="AY23" s="186"/>
      <c r="AZ23" s="186" t="s">
        <v>45</v>
      </c>
      <c r="BA23" s="186"/>
      <c r="BB23" s="186"/>
      <c r="BC23" s="186"/>
      <c r="BD23" s="186"/>
      <c r="BE23" s="186" t="s">
        <v>45</v>
      </c>
      <c r="BF23" s="186"/>
      <c r="BG23" s="186"/>
      <c r="BH23" s="186"/>
      <c r="BI23" s="186"/>
      <c r="BJ23" s="186"/>
      <c r="BK23" s="186"/>
      <c r="BL23" s="186"/>
      <c r="BM23" s="186"/>
      <c r="BN23" s="186" t="s">
        <v>45</v>
      </c>
      <c r="BO23" s="186"/>
      <c r="BP23" s="186"/>
      <c r="BQ23" s="186"/>
      <c r="BR23" s="186"/>
      <c r="BS23" s="186"/>
      <c r="BT23" s="200"/>
      <c r="BU23" s="200"/>
      <c r="BV23" s="200"/>
      <c r="BW23" s="200"/>
      <c r="BX23" s="200"/>
      <c r="BY23" s="200"/>
      <c r="BZ23" s="200"/>
      <c r="CA23" s="200"/>
      <c r="CB23" s="200"/>
      <c r="CC23" s="200"/>
      <c r="CD23" s="200"/>
      <c r="CE23" s="200"/>
      <c r="CF23" s="200"/>
      <c r="CG23" s="200"/>
      <c r="CH23" s="200"/>
      <c r="CI23" s="200"/>
      <c r="CJ23" s="200"/>
      <c r="CK23" s="200"/>
      <c r="CL23" s="200"/>
      <c r="CM23" s="200"/>
      <c r="CN23" s="200"/>
      <c r="CO23" s="200"/>
      <c r="CP23" s="200"/>
      <c r="CQ23" s="200"/>
      <c r="CR23" s="200"/>
      <c r="CS23" s="200"/>
      <c r="CT23" s="200"/>
      <c r="CU23" s="200"/>
    </row>
    <row r="24" spans="1:99" ht="12" customHeight="1" x14ac:dyDescent="0.2">
      <c r="A24" s="192"/>
      <c r="B24" s="192"/>
      <c r="C24" s="192"/>
      <c r="D24" s="193"/>
      <c r="E24" s="194" t="s">
        <v>402</v>
      </c>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200"/>
      <c r="BU24" s="200"/>
      <c r="BV24" s="200"/>
      <c r="BW24" s="200"/>
      <c r="BX24" s="200"/>
      <c r="BY24" s="200"/>
      <c r="BZ24" s="200"/>
      <c r="CA24" s="200"/>
      <c r="CB24" s="200"/>
      <c r="CC24" s="200"/>
      <c r="CD24" s="200"/>
      <c r="CE24" s="200"/>
      <c r="CF24" s="200"/>
      <c r="CG24" s="200"/>
      <c r="CH24" s="200"/>
      <c r="CI24" s="200"/>
      <c r="CJ24" s="200"/>
      <c r="CK24" s="200"/>
      <c r="CL24" s="200"/>
      <c r="CM24" s="200"/>
      <c r="CN24" s="200"/>
      <c r="CO24" s="200"/>
      <c r="CP24" s="200"/>
      <c r="CQ24" s="200"/>
      <c r="CR24" s="200"/>
      <c r="CS24" s="200"/>
      <c r="CT24" s="200"/>
      <c r="CU24" s="200"/>
    </row>
    <row r="25" spans="1:99" ht="12" customHeight="1" x14ac:dyDescent="0.2">
      <c r="A25" s="192"/>
      <c r="B25" s="192"/>
      <c r="C25" s="192"/>
      <c r="D25" s="193"/>
      <c r="E25" s="243" t="s">
        <v>409</v>
      </c>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200"/>
      <c r="BU25" s="200"/>
      <c r="BV25" s="200"/>
      <c r="BW25" s="200"/>
      <c r="BX25" s="200"/>
      <c r="BY25" s="200"/>
      <c r="BZ25" s="200"/>
      <c r="CA25" s="200"/>
      <c r="CB25" s="200"/>
      <c r="CC25" s="200"/>
      <c r="CD25" s="200"/>
      <c r="CE25" s="200"/>
      <c r="CF25" s="200"/>
      <c r="CG25" s="200"/>
      <c r="CH25" s="200"/>
      <c r="CI25" s="200"/>
      <c r="CJ25" s="200"/>
      <c r="CK25" s="200"/>
      <c r="CL25" s="200"/>
      <c r="CM25" s="200"/>
      <c r="CN25" s="200"/>
      <c r="CO25" s="200"/>
      <c r="CP25" s="200"/>
      <c r="CQ25" s="200"/>
      <c r="CR25" s="200"/>
      <c r="CS25" s="200"/>
      <c r="CT25" s="200"/>
      <c r="CU25" s="200"/>
    </row>
    <row r="26" spans="1:99" ht="12" customHeight="1" x14ac:dyDescent="0.2">
      <c r="A26" s="192" t="s">
        <v>214</v>
      </c>
      <c r="B26" s="192"/>
      <c r="C26" s="192"/>
      <c r="D26" s="193"/>
      <c r="E26" s="246" t="s">
        <v>39</v>
      </c>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186" t="s">
        <v>365</v>
      </c>
      <c r="AV26" s="186"/>
      <c r="AW26" s="186"/>
      <c r="AX26" s="186"/>
      <c r="AY26" s="186"/>
      <c r="AZ26" s="186" t="s">
        <v>45</v>
      </c>
      <c r="BA26" s="186"/>
      <c r="BB26" s="186"/>
      <c r="BC26" s="186"/>
      <c r="BD26" s="186"/>
      <c r="BE26" s="186" t="s">
        <v>45</v>
      </c>
      <c r="BF26" s="186"/>
      <c r="BG26" s="186"/>
      <c r="BH26" s="186"/>
      <c r="BI26" s="186"/>
      <c r="BJ26" s="186"/>
      <c r="BK26" s="186"/>
      <c r="BL26" s="186"/>
      <c r="BM26" s="186"/>
      <c r="BN26" s="186" t="s">
        <v>45</v>
      </c>
      <c r="BO26" s="186"/>
      <c r="BP26" s="186"/>
      <c r="BQ26" s="186"/>
      <c r="BR26" s="186"/>
      <c r="BS26" s="186"/>
      <c r="BT26" s="200"/>
      <c r="BU26" s="200"/>
      <c r="BV26" s="200"/>
      <c r="BW26" s="200"/>
      <c r="BX26" s="200"/>
      <c r="BY26" s="200"/>
      <c r="BZ26" s="200"/>
      <c r="CA26" s="200"/>
      <c r="CB26" s="200"/>
      <c r="CC26" s="200"/>
      <c r="CD26" s="200"/>
      <c r="CE26" s="200"/>
      <c r="CF26" s="200"/>
      <c r="CG26" s="200"/>
      <c r="CH26" s="200"/>
      <c r="CI26" s="200"/>
      <c r="CJ26" s="200"/>
      <c r="CK26" s="200"/>
      <c r="CL26" s="200"/>
      <c r="CM26" s="200"/>
      <c r="CN26" s="200"/>
      <c r="CO26" s="200"/>
      <c r="CP26" s="200"/>
      <c r="CQ26" s="200"/>
      <c r="CR26" s="200"/>
      <c r="CS26" s="200"/>
      <c r="CT26" s="200"/>
      <c r="CU26" s="200"/>
    </row>
    <row r="27" spans="1:99" ht="12" customHeight="1" x14ac:dyDescent="0.2">
      <c r="A27" s="192"/>
      <c r="B27" s="192"/>
      <c r="C27" s="192"/>
      <c r="D27" s="193"/>
      <c r="E27" s="213" t="s">
        <v>366</v>
      </c>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200"/>
      <c r="BU27" s="200"/>
      <c r="BV27" s="200"/>
      <c r="BW27" s="200"/>
      <c r="BX27" s="200"/>
      <c r="BY27" s="200"/>
      <c r="BZ27" s="200"/>
      <c r="CA27" s="200"/>
      <c r="CB27" s="200"/>
      <c r="CC27" s="200"/>
      <c r="CD27" s="200"/>
      <c r="CE27" s="200"/>
      <c r="CF27" s="200"/>
      <c r="CG27" s="200"/>
      <c r="CH27" s="200"/>
      <c r="CI27" s="200"/>
      <c r="CJ27" s="200"/>
      <c r="CK27" s="200"/>
      <c r="CL27" s="200"/>
      <c r="CM27" s="200"/>
      <c r="CN27" s="200"/>
      <c r="CO27" s="200"/>
      <c r="CP27" s="200"/>
      <c r="CQ27" s="200"/>
      <c r="CR27" s="200"/>
      <c r="CS27" s="200"/>
      <c r="CT27" s="200"/>
      <c r="CU27" s="200"/>
    </row>
    <row r="28" spans="1:99" ht="12" customHeight="1" x14ac:dyDescent="0.2">
      <c r="A28" s="192"/>
      <c r="B28" s="192"/>
      <c r="C28" s="192"/>
      <c r="D28" s="193"/>
      <c r="E28" s="234" t="s">
        <v>367</v>
      </c>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200"/>
      <c r="BU28" s="200"/>
      <c r="BV28" s="200"/>
      <c r="BW28" s="200"/>
      <c r="BX28" s="200"/>
      <c r="BY28" s="200"/>
      <c r="BZ28" s="200"/>
      <c r="CA28" s="200"/>
      <c r="CB28" s="200"/>
      <c r="CC28" s="200"/>
      <c r="CD28" s="200"/>
      <c r="CE28" s="200"/>
      <c r="CF28" s="200"/>
      <c r="CG28" s="200"/>
      <c r="CH28" s="200"/>
      <c r="CI28" s="200"/>
      <c r="CJ28" s="200"/>
      <c r="CK28" s="200"/>
      <c r="CL28" s="200"/>
      <c r="CM28" s="200"/>
      <c r="CN28" s="200"/>
      <c r="CO28" s="200"/>
      <c r="CP28" s="200"/>
      <c r="CQ28" s="200"/>
      <c r="CR28" s="200"/>
      <c r="CS28" s="200"/>
      <c r="CT28" s="200"/>
      <c r="CU28" s="200"/>
    </row>
    <row r="29" spans="1:99" ht="12" customHeight="1" x14ac:dyDescent="0.2">
      <c r="A29" s="192"/>
      <c r="B29" s="192"/>
      <c r="C29" s="192"/>
      <c r="D29" s="193"/>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200"/>
      <c r="BU29" s="200"/>
      <c r="BV29" s="200"/>
      <c r="BW29" s="200"/>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row>
    <row r="30" spans="1:99" ht="13.5" customHeight="1" x14ac:dyDescent="0.2">
      <c r="A30" s="192"/>
      <c r="B30" s="192"/>
      <c r="C30" s="192"/>
      <c r="D30" s="193"/>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row>
    <row r="31" spans="1:99" ht="12" customHeight="1" x14ac:dyDescent="0.2">
      <c r="A31" s="192"/>
      <c r="B31" s="192"/>
      <c r="C31" s="192"/>
      <c r="D31" s="193"/>
      <c r="E31" s="234" t="s">
        <v>368</v>
      </c>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200"/>
      <c r="BU31" s="200"/>
      <c r="BV31" s="200"/>
      <c r="BW31" s="200"/>
      <c r="BX31" s="200"/>
      <c r="BY31" s="200"/>
      <c r="BZ31" s="200"/>
      <c r="CA31" s="200"/>
      <c r="CB31" s="200"/>
      <c r="CC31" s="200"/>
      <c r="CD31" s="200"/>
      <c r="CE31" s="200"/>
      <c r="CF31" s="200"/>
      <c r="CG31" s="200"/>
      <c r="CH31" s="200"/>
      <c r="CI31" s="200"/>
      <c r="CJ31" s="200"/>
      <c r="CK31" s="200"/>
      <c r="CL31" s="200"/>
      <c r="CM31" s="200"/>
      <c r="CN31" s="200"/>
      <c r="CO31" s="200"/>
      <c r="CP31" s="200"/>
      <c r="CQ31" s="200"/>
      <c r="CR31" s="200"/>
      <c r="CS31" s="200"/>
      <c r="CT31" s="200"/>
      <c r="CU31" s="200"/>
    </row>
    <row r="32" spans="1:99" ht="12" customHeight="1" x14ac:dyDescent="0.2">
      <c r="A32" s="192"/>
      <c r="B32" s="192"/>
      <c r="C32" s="192"/>
      <c r="D32" s="193"/>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200"/>
      <c r="BU32" s="200"/>
      <c r="BV32" s="200"/>
      <c r="BW32" s="200"/>
      <c r="BX32" s="200"/>
      <c r="BY32" s="200"/>
      <c r="BZ32" s="200"/>
      <c r="CA32" s="200"/>
      <c r="CB32" s="200"/>
      <c r="CC32" s="200"/>
      <c r="CD32" s="200"/>
      <c r="CE32" s="200"/>
      <c r="CF32" s="200"/>
      <c r="CG32" s="200"/>
      <c r="CH32" s="200"/>
      <c r="CI32" s="200"/>
      <c r="CJ32" s="200"/>
      <c r="CK32" s="200"/>
      <c r="CL32" s="200"/>
      <c r="CM32" s="200"/>
      <c r="CN32" s="200"/>
      <c r="CO32" s="200"/>
      <c r="CP32" s="200"/>
      <c r="CQ32" s="200"/>
      <c r="CR32" s="200"/>
      <c r="CS32" s="200"/>
      <c r="CT32" s="200"/>
      <c r="CU32" s="200"/>
    </row>
    <row r="33" spans="1:99" ht="13.5" customHeight="1" x14ac:dyDescent="0.2">
      <c r="A33" s="192"/>
      <c r="B33" s="192"/>
      <c r="C33" s="192"/>
      <c r="D33" s="193"/>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row>
    <row r="34" spans="1:99" ht="13.5" customHeight="1" x14ac:dyDescent="0.2">
      <c r="A34" s="192" t="s">
        <v>215</v>
      </c>
      <c r="B34" s="192"/>
      <c r="C34" s="192"/>
      <c r="D34" s="193"/>
      <c r="E34" s="228" t="s">
        <v>188</v>
      </c>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186" t="s">
        <v>369</v>
      </c>
      <c r="AV34" s="186"/>
      <c r="AW34" s="186"/>
      <c r="AX34" s="186"/>
      <c r="AY34" s="186"/>
      <c r="AZ34" s="186" t="s">
        <v>45</v>
      </c>
      <c r="BA34" s="186"/>
      <c r="BB34" s="186"/>
      <c r="BC34" s="186"/>
      <c r="BD34" s="186"/>
      <c r="BE34" s="186" t="s">
        <v>45</v>
      </c>
      <c r="BF34" s="186"/>
      <c r="BG34" s="186"/>
      <c r="BH34" s="186"/>
      <c r="BI34" s="186"/>
      <c r="BJ34" s="186"/>
      <c r="BK34" s="186"/>
      <c r="BL34" s="186"/>
      <c r="BM34" s="186"/>
      <c r="BN34" s="186" t="s">
        <v>45</v>
      </c>
      <c r="BO34" s="186"/>
      <c r="BP34" s="186"/>
      <c r="BQ34" s="186"/>
      <c r="BR34" s="186"/>
      <c r="BS34" s="186"/>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row>
    <row r="35" spans="1:99" ht="12" customHeight="1" x14ac:dyDescent="0.2">
      <c r="A35" s="192" t="s">
        <v>169</v>
      </c>
      <c r="B35" s="192"/>
      <c r="C35" s="192"/>
      <c r="D35" s="193"/>
      <c r="E35" s="242" t="s">
        <v>175</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186" t="s">
        <v>370</v>
      </c>
      <c r="AV35" s="186"/>
      <c r="AW35" s="186"/>
      <c r="AX35" s="186"/>
      <c r="AY35" s="186"/>
      <c r="AZ35" s="186" t="s">
        <v>45</v>
      </c>
      <c r="BA35" s="186"/>
      <c r="BB35" s="186"/>
      <c r="BC35" s="186"/>
      <c r="BD35" s="186"/>
      <c r="BE35" s="186" t="s">
        <v>45</v>
      </c>
      <c r="BF35" s="186"/>
      <c r="BG35" s="186"/>
      <c r="BH35" s="186"/>
      <c r="BI35" s="186"/>
      <c r="BJ35" s="186"/>
      <c r="BK35" s="186"/>
      <c r="BL35" s="186"/>
      <c r="BM35" s="186"/>
      <c r="BN35" s="186" t="s">
        <v>45</v>
      </c>
      <c r="BO35" s="186"/>
      <c r="BP35" s="186"/>
      <c r="BQ35" s="186"/>
      <c r="BR35" s="186"/>
      <c r="BS35" s="186"/>
      <c r="BT35" s="187">
        <f>BT38+BT44+BT62</f>
        <v>15166784.75</v>
      </c>
      <c r="BU35" s="187"/>
      <c r="BV35" s="187"/>
      <c r="BW35" s="187"/>
      <c r="BX35" s="187"/>
      <c r="BY35" s="187"/>
      <c r="BZ35" s="187"/>
      <c r="CA35" s="187">
        <f>CA38+CA44+CA62</f>
        <v>14782211.75</v>
      </c>
      <c r="CB35" s="187"/>
      <c r="CC35" s="187"/>
      <c r="CD35" s="187"/>
      <c r="CE35" s="187"/>
      <c r="CF35" s="187"/>
      <c r="CG35" s="187"/>
      <c r="CH35" s="187">
        <f>CH38+CH44+CH62</f>
        <v>14782211.75</v>
      </c>
      <c r="CI35" s="187"/>
      <c r="CJ35" s="187"/>
      <c r="CK35" s="187"/>
      <c r="CL35" s="187"/>
      <c r="CM35" s="187"/>
      <c r="CN35" s="187"/>
      <c r="CO35" s="187">
        <f>CO38+CO44+CO62</f>
        <v>0</v>
      </c>
      <c r="CP35" s="187"/>
      <c r="CQ35" s="187"/>
      <c r="CR35" s="187"/>
      <c r="CS35" s="187"/>
      <c r="CT35" s="187"/>
      <c r="CU35" s="187"/>
    </row>
    <row r="36" spans="1:99" ht="12" customHeight="1" x14ac:dyDescent="0.2">
      <c r="A36" s="192"/>
      <c r="B36" s="192"/>
      <c r="C36" s="192"/>
      <c r="D36" s="193"/>
      <c r="E36" s="194" t="s">
        <v>212</v>
      </c>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7"/>
      <c r="BU36" s="187"/>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row>
    <row r="37" spans="1:99" ht="12" customHeight="1" x14ac:dyDescent="0.2">
      <c r="A37" s="192"/>
      <c r="B37" s="192"/>
      <c r="C37" s="192"/>
      <c r="D37" s="193"/>
      <c r="E37" s="243" t="s">
        <v>374</v>
      </c>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7"/>
      <c r="BU37" s="187"/>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row>
    <row r="38" spans="1:99" ht="12" customHeight="1" x14ac:dyDescent="0.2">
      <c r="A38" s="192" t="s">
        <v>170</v>
      </c>
      <c r="B38" s="192"/>
      <c r="C38" s="192"/>
      <c r="D38" s="193"/>
      <c r="E38" s="212" t="s">
        <v>39</v>
      </c>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186" t="s">
        <v>371</v>
      </c>
      <c r="AV38" s="186"/>
      <c r="AW38" s="186"/>
      <c r="AX38" s="186"/>
      <c r="AY38" s="186"/>
      <c r="AZ38" s="186" t="s">
        <v>45</v>
      </c>
      <c r="BA38" s="186"/>
      <c r="BB38" s="186"/>
      <c r="BC38" s="186"/>
      <c r="BD38" s="186"/>
      <c r="BE38" s="186" t="s">
        <v>45</v>
      </c>
      <c r="BF38" s="186"/>
      <c r="BG38" s="186"/>
      <c r="BH38" s="186"/>
      <c r="BI38" s="186"/>
      <c r="BJ38" s="186"/>
      <c r="BK38" s="186"/>
      <c r="BL38" s="186"/>
      <c r="BM38" s="186"/>
      <c r="BN38" s="186" t="s">
        <v>45</v>
      </c>
      <c r="BO38" s="186"/>
      <c r="BP38" s="186"/>
      <c r="BQ38" s="186"/>
      <c r="BR38" s="186"/>
      <c r="BS38" s="186"/>
      <c r="BT38" s="187">
        <f>BT41</f>
        <v>8596183</v>
      </c>
      <c r="BU38" s="187"/>
      <c r="BV38" s="187"/>
      <c r="BW38" s="187"/>
      <c r="BX38" s="187"/>
      <c r="BY38" s="187"/>
      <c r="BZ38" s="187"/>
      <c r="CA38" s="187">
        <f t="shared" ref="CA38" si="3">CA41</f>
        <v>8596183</v>
      </c>
      <c r="CB38" s="187"/>
      <c r="CC38" s="187"/>
      <c r="CD38" s="187"/>
      <c r="CE38" s="187"/>
      <c r="CF38" s="187"/>
      <c r="CG38" s="187"/>
      <c r="CH38" s="187">
        <f t="shared" ref="CH38" si="4">CH41</f>
        <v>8596183</v>
      </c>
      <c r="CI38" s="187"/>
      <c r="CJ38" s="187"/>
      <c r="CK38" s="187"/>
      <c r="CL38" s="187"/>
      <c r="CM38" s="187"/>
      <c r="CN38" s="187"/>
      <c r="CO38" s="187">
        <f t="shared" ref="CO38" si="5">CO41</f>
        <v>0</v>
      </c>
      <c r="CP38" s="187"/>
      <c r="CQ38" s="187"/>
      <c r="CR38" s="187"/>
      <c r="CS38" s="187"/>
      <c r="CT38" s="187"/>
      <c r="CU38" s="187"/>
    </row>
    <row r="39" spans="1:99" ht="12" customHeight="1" x14ac:dyDescent="0.2">
      <c r="A39" s="192"/>
      <c r="B39" s="192"/>
      <c r="C39" s="192"/>
      <c r="D39" s="193"/>
      <c r="E39" s="244" t="s">
        <v>173</v>
      </c>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7"/>
      <c r="BU39" s="187"/>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row>
    <row r="40" spans="1:99" ht="12" customHeight="1" x14ac:dyDescent="0.2">
      <c r="A40" s="192"/>
      <c r="B40" s="192"/>
      <c r="C40" s="192"/>
      <c r="D40" s="193"/>
      <c r="E40" s="213" t="s">
        <v>375</v>
      </c>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row>
    <row r="41" spans="1:99" ht="12" customHeight="1" x14ac:dyDescent="0.2">
      <c r="A41" s="192" t="s">
        <v>171</v>
      </c>
      <c r="B41" s="192"/>
      <c r="C41" s="192"/>
      <c r="D41" s="193"/>
      <c r="E41" s="230" t="s">
        <v>39</v>
      </c>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186" t="s">
        <v>372</v>
      </c>
      <c r="AV41" s="186"/>
      <c r="AW41" s="186"/>
      <c r="AX41" s="186"/>
      <c r="AY41" s="186"/>
      <c r="AZ41" s="186" t="s">
        <v>45</v>
      </c>
      <c r="BA41" s="186"/>
      <c r="BB41" s="186"/>
      <c r="BC41" s="186"/>
      <c r="BD41" s="186"/>
      <c r="BE41" s="186" t="s">
        <v>45</v>
      </c>
      <c r="BF41" s="186"/>
      <c r="BG41" s="186"/>
      <c r="BH41" s="186"/>
      <c r="BI41" s="186"/>
      <c r="BJ41" s="186"/>
      <c r="BK41" s="186"/>
      <c r="BL41" s="186"/>
      <c r="BM41" s="186"/>
      <c r="BN41" s="186" t="s">
        <v>45</v>
      </c>
      <c r="BO41" s="186"/>
      <c r="BP41" s="186"/>
      <c r="BQ41" s="186"/>
      <c r="BR41" s="186"/>
      <c r="BS41" s="186"/>
      <c r="BT41" s="187">
        <f>2270508+2321629+4004046</f>
        <v>8596183</v>
      </c>
      <c r="BU41" s="187"/>
      <c r="BV41" s="187"/>
      <c r="BW41" s="187"/>
      <c r="BX41" s="187"/>
      <c r="BY41" s="187"/>
      <c r="BZ41" s="187"/>
      <c r="CA41" s="187">
        <f>2270508+2321629+4004046</f>
        <v>8596183</v>
      </c>
      <c r="CB41" s="187"/>
      <c r="CC41" s="187"/>
      <c r="CD41" s="187"/>
      <c r="CE41" s="187"/>
      <c r="CF41" s="187"/>
      <c r="CG41" s="187"/>
      <c r="CH41" s="187">
        <f>2270508+2321629+4004046</f>
        <v>8596183</v>
      </c>
      <c r="CI41" s="187"/>
      <c r="CJ41" s="187"/>
      <c r="CK41" s="187"/>
      <c r="CL41" s="187"/>
      <c r="CM41" s="187"/>
      <c r="CN41" s="187"/>
      <c r="CO41" s="187"/>
      <c r="CP41" s="187"/>
      <c r="CQ41" s="187"/>
      <c r="CR41" s="187"/>
      <c r="CS41" s="187"/>
      <c r="CT41" s="187"/>
      <c r="CU41" s="187"/>
    </row>
    <row r="42" spans="1:99" ht="12" customHeight="1" x14ac:dyDescent="0.2">
      <c r="A42" s="192"/>
      <c r="B42" s="192"/>
      <c r="C42" s="192"/>
      <c r="D42" s="193"/>
      <c r="E42" s="215" t="s">
        <v>174</v>
      </c>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7"/>
      <c r="BU42" s="187"/>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row>
    <row r="43" spans="1:99" ht="13.5" customHeight="1" x14ac:dyDescent="0.2">
      <c r="A43" s="192" t="s">
        <v>172</v>
      </c>
      <c r="B43" s="192"/>
      <c r="C43" s="192"/>
      <c r="D43" s="193"/>
      <c r="E43" s="231" t="s">
        <v>376</v>
      </c>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186" t="s">
        <v>373</v>
      </c>
      <c r="AV43" s="186"/>
      <c r="AW43" s="186"/>
      <c r="AX43" s="186"/>
      <c r="AY43" s="186"/>
      <c r="AZ43" s="186" t="s">
        <v>45</v>
      </c>
      <c r="BA43" s="186"/>
      <c r="BB43" s="186"/>
      <c r="BC43" s="186"/>
      <c r="BD43" s="186"/>
      <c r="BE43" s="186" t="s">
        <v>45</v>
      </c>
      <c r="BF43" s="186"/>
      <c r="BG43" s="186"/>
      <c r="BH43" s="186"/>
      <c r="BI43" s="186"/>
      <c r="BJ43" s="186"/>
      <c r="BK43" s="186"/>
      <c r="BL43" s="186"/>
      <c r="BM43" s="186"/>
      <c r="BN43" s="186" t="s">
        <v>45</v>
      </c>
      <c r="BO43" s="186"/>
      <c r="BP43" s="186"/>
      <c r="BQ43" s="186"/>
      <c r="BR43" s="186"/>
      <c r="BS43" s="186"/>
      <c r="BT43" s="187"/>
      <c r="BU43" s="187"/>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row>
    <row r="44" spans="1:99" ht="12" customHeight="1" x14ac:dyDescent="0.2">
      <c r="A44" s="192" t="s">
        <v>177</v>
      </c>
      <c r="B44" s="192"/>
      <c r="C44" s="192"/>
      <c r="D44" s="193"/>
      <c r="E44" s="212" t="s">
        <v>185</v>
      </c>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186" t="s">
        <v>377</v>
      </c>
      <c r="AV44" s="186"/>
      <c r="AW44" s="186"/>
      <c r="AX44" s="186"/>
      <c r="AY44" s="186"/>
      <c r="AZ44" s="186" t="s">
        <v>45</v>
      </c>
      <c r="BA44" s="186"/>
      <c r="BB44" s="186"/>
      <c r="BC44" s="186"/>
      <c r="BD44" s="186"/>
      <c r="BE44" s="186" t="s">
        <v>45</v>
      </c>
      <c r="BF44" s="186"/>
      <c r="BG44" s="186"/>
      <c r="BH44" s="186"/>
      <c r="BI44" s="186"/>
      <c r="BJ44" s="186"/>
      <c r="BK44" s="186"/>
      <c r="BL44" s="186"/>
      <c r="BM44" s="186"/>
      <c r="BN44" s="186" t="s">
        <v>45</v>
      </c>
      <c r="BO44" s="186"/>
      <c r="BP44" s="186"/>
      <c r="BQ44" s="186"/>
      <c r="BR44" s="186"/>
      <c r="BS44" s="186"/>
      <c r="BT44" s="187">
        <f>BT46</f>
        <v>6347901.75</v>
      </c>
      <c r="BU44" s="187"/>
      <c r="BV44" s="187"/>
      <c r="BW44" s="187"/>
      <c r="BX44" s="187"/>
      <c r="BY44" s="187"/>
      <c r="BZ44" s="187"/>
      <c r="CA44" s="187">
        <f t="shared" ref="CA44" si="6">CA46</f>
        <v>6005828.75</v>
      </c>
      <c r="CB44" s="187"/>
      <c r="CC44" s="187"/>
      <c r="CD44" s="187"/>
      <c r="CE44" s="187"/>
      <c r="CF44" s="187"/>
      <c r="CG44" s="187"/>
      <c r="CH44" s="187">
        <f t="shared" ref="CH44" si="7">CH46</f>
        <v>6005828.75</v>
      </c>
      <c r="CI44" s="187"/>
      <c r="CJ44" s="187"/>
      <c r="CK44" s="187"/>
      <c r="CL44" s="187"/>
      <c r="CM44" s="187"/>
      <c r="CN44" s="187"/>
      <c r="CO44" s="187">
        <f t="shared" ref="CO44" si="8">CO46</f>
        <v>0</v>
      </c>
      <c r="CP44" s="187"/>
      <c r="CQ44" s="187"/>
      <c r="CR44" s="187"/>
      <c r="CS44" s="187"/>
      <c r="CT44" s="187"/>
      <c r="CU44" s="187"/>
    </row>
    <row r="45" spans="1:99" ht="12" customHeight="1" x14ac:dyDescent="0.2">
      <c r="A45" s="192"/>
      <c r="B45" s="192"/>
      <c r="C45" s="192"/>
      <c r="D45" s="193"/>
      <c r="E45" s="213" t="s">
        <v>420</v>
      </c>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7"/>
      <c r="BU45" s="187"/>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row>
    <row r="46" spans="1:99" ht="12" customHeight="1" x14ac:dyDescent="0.2">
      <c r="A46" s="192" t="s">
        <v>178</v>
      </c>
      <c r="B46" s="192"/>
      <c r="C46" s="192"/>
      <c r="D46" s="193"/>
      <c r="E46" s="230" t="s">
        <v>39</v>
      </c>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186" t="s">
        <v>378</v>
      </c>
      <c r="AV46" s="186"/>
      <c r="AW46" s="186"/>
      <c r="AX46" s="186"/>
      <c r="AY46" s="186"/>
      <c r="AZ46" s="186" t="s">
        <v>45</v>
      </c>
      <c r="BA46" s="186"/>
      <c r="BB46" s="186"/>
      <c r="BC46" s="186"/>
      <c r="BD46" s="186"/>
      <c r="BE46" s="186" t="s">
        <v>45</v>
      </c>
      <c r="BF46" s="186"/>
      <c r="BG46" s="186"/>
      <c r="BH46" s="186"/>
      <c r="BI46" s="186"/>
      <c r="BJ46" s="186"/>
      <c r="BK46" s="186"/>
      <c r="BL46" s="186"/>
      <c r="BM46" s="186"/>
      <c r="BN46" s="186" t="s">
        <v>45</v>
      </c>
      <c r="BO46" s="186"/>
      <c r="BP46" s="186"/>
      <c r="BQ46" s="186"/>
      <c r="BR46" s="186"/>
      <c r="BS46" s="186"/>
      <c r="BT46" s="187">
        <v>6347901.75</v>
      </c>
      <c r="BU46" s="187"/>
      <c r="BV46" s="187"/>
      <c r="BW46" s="187"/>
      <c r="BX46" s="187"/>
      <c r="BY46" s="187"/>
      <c r="BZ46" s="187"/>
      <c r="CA46" s="187">
        <v>6005828.75</v>
      </c>
      <c r="CB46" s="187"/>
      <c r="CC46" s="187"/>
      <c r="CD46" s="187"/>
      <c r="CE46" s="187"/>
      <c r="CF46" s="187"/>
      <c r="CG46" s="187"/>
      <c r="CH46" s="187">
        <v>6005828.75</v>
      </c>
      <c r="CI46" s="187"/>
      <c r="CJ46" s="187"/>
      <c r="CK46" s="187"/>
      <c r="CL46" s="187"/>
      <c r="CM46" s="187"/>
      <c r="CN46" s="187"/>
      <c r="CO46" s="187"/>
      <c r="CP46" s="187"/>
      <c r="CQ46" s="187"/>
      <c r="CR46" s="187"/>
      <c r="CS46" s="187"/>
      <c r="CT46" s="187"/>
      <c r="CU46" s="187"/>
    </row>
    <row r="47" spans="1:99" ht="12" customHeight="1" x14ac:dyDescent="0.2">
      <c r="A47" s="192"/>
      <c r="B47" s="192"/>
      <c r="C47" s="192"/>
      <c r="D47" s="193"/>
      <c r="E47" s="233" t="s">
        <v>174</v>
      </c>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7"/>
      <c r="BU47" s="187"/>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row>
    <row r="48" spans="1:99" ht="12" customHeight="1" x14ac:dyDescent="0.2">
      <c r="A48" s="192"/>
      <c r="B48" s="192"/>
      <c r="C48" s="192"/>
      <c r="D48" s="192"/>
      <c r="E48" s="198" t="s">
        <v>367</v>
      </c>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77"/>
      <c r="AV48" s="178"/>
      <c r="AW48" s="178"/>
      <c r="AX48" s="178"/>
      <c r="AY48" s="179"/>
      <c r="AZ48" s="177" t="s">
        <v>45</v>
      </c>
      <c r="BA48" s="178"/>
      <c r="BB48" s="178"/>
      <c r="BC48" s="178"/>
      <c r="BD48" s="179"/>
      <c r="BE48" s="177"/>
      <c r="BF48" s="178"/>
      <c r="BG48" s="178"/>
      <c r="BH48" s="178"/>
      <c r="BI48" s="178"/>
      <c r="BJ48" s="178"/>
      <c r="BK48" s="178"/>
      <c r="BL48" s="178"/>
      <c r="BM48" s="179"/>
      <c r="BN48" s="177" t="s">
        <v>45</v>
      </c>
      <c r="BO48" s="178"/>
      <c r="BP48" s="178"/>
      <c r="BQ48" s="178"/>
      <c r="BR48" s="178"/>
      <c r="BS48" s="179"/>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row>
    <row r="49" spans="1:99" ht="12" customHeight="1" x14ac:dyDescent="0.2">
      <c r="A49" s="192"/>
      <c r="B49" s="192"/>
      <c r="C49" s="192"/>
      <c r="D49" s="192"/>
      <c r="E49" s="250"/>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180"/>
      <c r="AV49" s="181"/>
      <c r="AW49" s="181"/>
      <c r="AX49" s="181"/>
      <c r="AY49" s="182"/>
      <c r="AZ49" s="180"/>
      <c r="BA49" s="181"/>
      <c r="BB49" s="181"/>
      <c r="BC49" s="181"/>
      <c r="BD49" s="182"/>
      <c r="BE49" s="180"/>
      <c r="BF49" s="181"/>
      <c r="BG49" s="181"/>
      <c r="BH49" s="181"/>
      <c r="BI49" s="181"/>
      <c r="BJ49" s="181"/>
      <c r="BK49" s="181"/>
      <c r="BL49" s="181"/>
      <c r="BM49" s="182"/>
      <c r="BN49" s="180"/>
      <c r="BO49" s="181"/>
      <c r="BP49" s="181"/>
      <c r="BQ49" s="181"/>
      <c r="BR49" s="181"/>
      <c r="BS49" s="182"/>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row>
    <row r="50" spans="1:99" ht="13.5" customHeight="1" x14ac:dyDescent="0.2">
      <c r="A50" s="192" t="s">
        <v>179</v>
      </c>
      <c r="B50" s="192"/>
      <c r="C50" s="192"/>
      <c r="D50" s="193"/>
      <c r="E50" s="214" t="s">
        <v>376</v>
      </c>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186" t="s">
        <v>379</v>
      </c>
      <c r="AV50" s="186"/>
      <c r="AW50" s="186"/>
      <c r="AX50" s="186"/>
      <c r="AY50" s="186"/>
      <c r="AZ50" s="186" t="s">
        <v>45</v>
      </c>
      <c r="BA50" s="186"/>
      <c r="BB50" s="186"/>
      <c r="BC50" s="186"/>
      <c r="BD50" s="186"/>
      <c r="BE50" s="186" t="s">
        <v>45</v>
      </c>
      <c r="BF50" s="186"/>
      <c r="BG50" s="186"/>
      <c r="BH50" s="186"/>
      <c r="BI50" s="186"/>
      <c r="BJ50" s="186"/>
      <c r="BK50" s="186"/>
      <c r="BL50" s="186"/>
      <c r="BM50" s="186"/>
      <c r="BN50" s="186" t="s">
        <v>45</v>
      </c>
      <c r="BO50" s="186"/>
      <c r="BP50" s="186"/>
      <c r="BQ50" s="186"/>
      <c r="BR50" s="186"/>
      <c r="BS50" s="186"/>
      <c r="BT50" s="187"/>
      <c r="BU50" s="187"/>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row>
    <row r="51" spans="1:99" ht="13.5" customHeight="1" x14ac:dyDescent="0.2">
      <c r="A51" s="192" t="s">
        <v>181</v>
      </c>
      <c r="B51" s="192"/>
      <c r="C51" s="192"/>
      <c r="D51" s="193"/>
      <c r="E51" s="212" t="s">
        <v>381</v>
      </c>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186" t="s">
        <v>380</v>
      </c>
      <c r="AV51" s="186"/>
      <c r="AW51" s="186"/>
      <c r="AX51" s="186"/>
      <c r="AY51" s="186"/>
      <c r="AZ51" s="186" t="s">
        <v>45</v>
      </c>
      <c r="BA51" s="186"/>
      <c r="BB51" s="186"/>
      <c r="BC51" s="186"/>
      <c r="BD51" s="186"/>
      <c r="BE51" s="186" t="s">
        <v>45</v>
      </c>
      <c r="BF51" s="186"/>
      <c r="BG51" s="186"/>
      <c r="BH51" s="186"/>
      <c r="BI51" s="186"/>
      <c r="BJ51" s="186"/>
      <c r="BK51" s="186"/>
      <c r="BL51" s="186"/>
      <c r="BM51" s="186"/>
      <c r="BN51" s="186" t="s">
        <v>45</v>
      </c>
      <c r="BO51" s="186"/>
      <c r="BP51" s="186"/>
      <c r="BQ51" s="186"/>
      <c r="BR51" s="186"/>
      <c r="BS51" s="186"/>
      <c r="BT51" s="187"/>
      <c r="BU51" s="187"/>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row>
    <row r="52" spans="1:99" ht="12" customHeight="1" x14ac:dyDescent="0.2">
      <c r="A52" s="192"/>
      <c r="B52" s="192"/>
      <c r="C52" s="192"/>
      <c r="D52" s="193"/>
      <c r="E52" s="198" t="s">
        <v>367</v>
      </c>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85"/>
      <c r="AV52" s="185"/>
      <c r="AW52" s="185"/>
      <c r="AX52" s="185"/>
      <c r="AY52" s="185"/>
      <c r="AZ52" s="186" t="s">
        <v>45</v>
      </c>
      <c r="BA52" s="186"/>
      <c r="BB52" s="186"/>
      <c r="BC52" s="186"/>
      <c r="BD52" s="186"/>
      <c r="BE52" s="185"/>
      <c r="BF52" s="185"/>
      <c r="BG52" s="185"/>
      <c r="BH52" s="185"/>
      <c r="BI52" s="185"/>
      <c r="BJ52" s="185"/>
      <c r="BK52" s="185"/>
      <c r="BL52" s="185"/>
      <c r="BM52" s="185"/>
      <c r="BN52" s="185"/>
      <c r="BO52" s="185"/>
      <c r="BP52" s="185"/>
      <c r="BQ52" s="185"/>
      <c r="BR52" s="185"/>
      <c r="BS52" s="185"/>
      <c r="BT52" s="187"/>
      <c r="BU52" s="187"/>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row>
    <row r="53" spans="1:99" ht="12" customHeight="1" x14ac:dyDescent="0.2">
      <c r="A53" s="192"/>
      <c r="B53" s="192"/>
      <c r="C53" s="192"/>
      <c r="D53" s="193"/>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85"/>
      <c r="AV53" s="185"/>
      <c r="AW53" s="185"/>
      <c r="AX53" s="185"/>
      <c r="AY53" s="185"/>
      <c r="AZ53" s="186"/>
      <c r="BA53" s="186"/>
      <c r="BB53" s="186"/>
      <c r="BC53" s="186"/>
      <c r="BD53" s="186"/>
      <c r="BE53" s="185"/>
      <c r="BF53" s="185"/>
      <c r="BG53" s="185"/>
      <c r="BH53" s="185"/>
      <c r="BI53" s="185"/>
      <c r="BJ53" s="185"/>
      <c r="BK53" s="185"/>
      <c r="BL53" s="185"/>
      <c r="BM53" s="185"/>
      <c r="BN53" s="185"/>
      <c r="BO53" s="185"/>
      <c r="BP53" s="185"/>
      <c r="BQ53" s="185"/>
      <c r="BR53" s="185"/>
      <c r="BS53" s="185"/>
      <c r="BT53" s="187"/>
      <c r="BU53" s="187"/>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row>
    <row r="54" spans="1:99" ht="13.5" customHeight="1" x14ac:dyDescent="0.2">
      <c r="A54" s="192"/>
      <c r="B54" s="192"/>
      <c r="C54" s="192"/>
      <c r="D54" s="193"/>
      <c r="E54" s="188"/>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5"/>
      <c r="AV54" s="185"/>
      <c r="AW54" s="185"/>
      <c r="AX54" s="185"/>
      <c r="AY54" s="185"/>
      <c r="AZ54" s="186" t="s">
        <v>45</v>
      </c>
      <c r="BA54" s="186"/>
      <c r="BB54" s="186"/>
      <c r="BC54" s="186"/>
      <c r="BD54" s="186"/>
      <c r="BE54" s="185"/>
      <c r="BF54" s="185"/>
      <c r="BG54" s="185"/>
      <c r="BH54" s="185"/>
      <c r="BI54" s="185"/>
      <c r="BJ54" s="185"/>
      <c r="BK54" s="185"/>
      <c r="BL54" s="185"/>
      <c r="BM54" s="185"/>
      <c r="BN54" s="185"/>
      <c r="BO54" s="185"/>
      <c r="BP54" s="185"/>
      <c r="BQ54" s="185"/>
      <c r="BR54" s="185"/>
      <c r="BS54" s="185"/>
      <c r="BT54" s="187"/>
      <c r="BU54" s="187"/>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row>
    <row r="55" spans="1:99" ht="12" customHeight="1" x14ac:dyDescent="0.2">
      <c r="A55" s="192"/>
      <c r="B55" s="192"/>
      <c r="C55" s="192"/>
      <c r="D55" s="193"/>
      <c r="E55" s="198" t="s">
        <v>368</v>
      </c>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85"/>
      <c r="AV55" s="185"/>
      <c r="AW55" s="185"/>
      <c r="AX55" s="185"/>
      <c r="AY55" s="185"/>
      <c r="AZ55" s="186" t="s">
        <v>45</v>
      </c>
      <c r="BA55" s="186"/>
      <c r="BB55" s="186"/>
      <c r="BC55" s="186"/>
      <c r="BD55" s="186"/>
      <c r="BE55" s="185"/>
      <c r="BF55" s="185"/>
      <c r="BG55" s="185"/>
      <c r="BH55" s="185"/>
      <c r="BI55" s="185"/>
      <c r="BJ55" s="185"/>
      <c r="BK55" s="185"/>
      <c r="BL55" s="185"/>
      <c r="BM55" s="185"/>
      <c r="BN55" s="185"/>
      <c r="BO55" s="185"/>
      <c r="BP55" s="185"/>
      <c r="BQ55" s="185"/>
      <c r="BR55" s="185"/>
      <c r="BS55" s="185"/>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row>
    <row r="56" spans="1:99" ht="12" customHeight="1" x14ac:dyDescent="0.2">
      <c r="A56" s="192"/>
      <c r="B56" s="192"/>
      <c r="C56" s="192"/>
      <c r="D56" s="193"/>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85"/>
      <c r="AV56" s="185"/>
      <c r="AW56" s="185"/>
      <c r="AX56" s="185"/>
      <c r="AY56" s="185"/>
      <c r="AZ56" s="186"/>
      <c r="BA56" s="186"/>
      <c r="BB56" s="186"/>
      <c r="BC56" s="186"/>
      <c r="BD56" s="186"/>
      <c r="BE56" s="185"/>
      <c r="BF56" s="185"/>
      <c r="BG56" s="185"/>
      <c r="BH56" s="185"/>
      <c r="BI56" s="185"/>
      <c r="BJ56" s="185"/>
      <c r="BK56" s="185"/>
      <c r="BL56" s="185"/>
      <c r="BM56" s="185"/>
      <c r="BN56" s="185"/>
      <c r="BO56" s="185"/>
      <c r="BP56" s="185"/>
      <c r="BQ56" s="185"/>
      <c r="BR56" s="185"/>
      <c r="BS56" s="185"/>
      <c r="BT56" s="187"/>
      <c r="BU56" s="187"/>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row>
    <row r="57" spans="1:99" ht="13.5" customHeight="1" x14ac:dyDescent="0.2">
      <c r="A57" s="192"/>
      <c r="B57" s="192"/>
      <c r="C57" s="192"/>
      <c r="D57" s="193"/>
      <c r="E57" s="188"/>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7"/>
      <c r="BU57" s="187"/>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row>
    <row r="58" spans="1:99" ht="13.5" customHeight="1" x14ac:dyDescent="0.2">
      <c r="A58" s="192" t="s">
        <v>180</v>
      </c>
      <c r="B58" s="192"/>
      <c r="C58" s="192"/>
      <c r="D58" s="193"/>
      <c r="E58" s="228" t="s">
        <v>382</v>
      </c>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186" t="s">
        <v>383</v>
      </c>
      <c r="AV58" s="186"/>
      <c r="AW58" s="186"/>
      <c r="AX58" s="186"/>
      <c r="AY58" s="186"/>
      <c r="AZ58" s="186" t="s">
        <v>45</v>
      </c>
      <c r="BA58" s="186"/>
      <c r="BB58" s="186"/>
      <c r="BC58" s="186"/>
      <c r="BD58" s="186"/>
      <c r="BE58" s="186" t="s">
        <v>45</v>
      </c>
      <c r="BF58" s="186"/>
      <c r="BG58" s="186"/>
      <c r="BH58" s="186"/>
      <c r="BI58" s="186"/>
      <c r="BJ58" s="186"/>
      <c r="BK58" s="186"/>
      <c r="BL58" s="186"/>
      <c r="BM58" s="186"/>
      <c r="BN58" s="186" t="s">
        <v>45</v>
      </c>
      <c r="BO58" s="186"/>
      <c r="BP58" s="186"/>
      <c r="BQ58" s="186"/>
      <c r="BR58" s="186"/>
      <c r="BS58" s="186"/>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row>
    <row r="59" spans="1:99" ht="12" customHeight="1" x14ac:dyDescent="0.2">
      <c r="A59" s="181" t="s">
        <v>182</v>
      </c>
      <c r="B59" s="181"/>
      <c r="C59" s="181"/>
      <c r="D59" s="182"/>
      <c r="E59" s="233" t="s">
        <v>39</v>
      </c>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186" t="s">
        <v>384</v>
      </c>
      <c r="AV59" s="186"/>
      <c r="AW59" s="186"/>
      <c r="AX59" s="186"/>
      <c r="AY59" s="186"/>
      <c r="AZ59" s="186" t="s">
        <v>45</v>
      </c>
      <c r="BA59" s="186"/>
      <c r="BB59" s="186"/>
      <c r="BC59" s="186"/>
      <c r="BD59" s="186"/>
      <c r="BE59" s="186" t="s">
        <v>45</v>
      </c>
      <c r="BF59" s="186"/>
      <c r="BG59" s="186"/>
      <c r="BH59" s="186"/>
      <c r="BI59" s="186"/>
      <c r="BJ59" s="186"/>
      <c r="BK59" s="186"/>
      <c r="BL59" s="186"/>
      <c r="BM59" s="186"/>
      <c r="BN59" s="186" t="s">
        <v>45</v>
      </c>
      <c r="BO59" s="186"/>
      <c r="BP59" s="186"/>
      <c r="BQ59" s="186"/>
      <c r="BR59" s="186"/>
      <c r="BS59" s="186"/>
      <c r="BT59" s="187"/>
      <c r="BU59" s="187"/>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row>
    <row r="60" spans="1:99" ht="12" customHeight="1" x14ac:dyDescent="0.2">
      <c r="A60" s="192"/>
      <c r="B60" s="192"/>
      <c r="C60" s="192"/>
      <c r="D60" s="193"/>
      <c r="E60" s="215" t="s">
        <v>174</v>
      </c>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86"/>
      <c r="BS60" s="186"/>
      <c r="BT60" s="187"/>
      <c r="BU60" s="187"/>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row>
    <row r="61" spans="1:99" ht="13.5" customHeight="1" x14ac:dyDescent="0.2">
      <c r="A61" s="192" t="s">
        <v>183</v>
      </c>
      <c r="B61" s="192"/>
      <c r="C61" s="192"/>
      <c r="D61" s="193"/>
      <c r="E61" s="231" t="s">
        <v>376</v>
      </c>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186" t="s">
        <v>385</v>
      </c>
      <c r="AV61" s="186"/>
      <c r="AW61" s="186"/>
      <c r="AX61" s="186"/>
      <c r="AY61" s="186"/>
      <c r="AZ61" s="186" t="s">
        <v>45</v>
      </c>
      <c r="BA61" s="186"/>
      <c r="BB61" s="186"/>
      <c r="BC61" s="186"/>
      <c r="BD61" s="186"/>
      <c r="BE61" s="186" t="s">
        <v>45</v>
      </c>
      <c r="BF61" s="186"/>
      <c r="BG61" s="186"/>
      <c r="BH61" s="186"/>
      <c r="BI61" s="186"/>
      <c r="BJ61" s="186"/>
      <c r="BK61" s="186"/>
      <c r="BL61" s="186"/>
      <c r="BM61" s="186"/>
      <c r="BN61" s="186" t="s">
        <v>45</v>
      </c>
      <c r="BO61" s="186"/>
      <c r="BP61" s="186"/>
      <c r="BQ61" s="186"/>
      <c r="BR61" s="186"/>
      <c r="BS61" s="186"/>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row>
    <row r="62" spans="1:99" ht="13.5" customHeight="1" x14ac:dyDescent="0.2">
      <c r="A62" s="192" t="s">
        <v>184</v>
      </c>
      <c r="B62" s="192"/>
      <c r="C62" s="192"/>
      <c r="D62" s="193"/>
      <c r="E62" s="228" t="s">
        <v>388</v>
      </c>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186" t="s">
        <v>386</v>
      </c>
      <c r="AV62" s="186"/>
      <c r="AW62" s="186"/>
      <c r="AX62" s="186"/>
      <c r="AY62" s="186"/>
      <c r="AZ62" s="186" t="s">
        <v>45</v>
      </c>
      <c r="BA62" s="186"/>
      <c r="BB62" s="186"/>
      <c r="BC62" s="186"/>
      <c r="BD62" s="186"/>
      <c r="BE62" s="186" t="s">
        <v>45</v>
      </c>
      <c r="BF62" s="186"/>
      <c r="BG62" s="186"/>
      <c r="BH62" s="186"/>
      <c r="BI62" s="186"/>
      <c r="BJ62" s="186"/>
      <c r="BK62" s="186"/>
      <c r="BL62" s="186"/>
      <c r="BM62" s="186"/>
      <c r="BN62" s="186" t="s">
        <v>45</v>
      </c>
      <c r="BO62" s="186"/>
      <c r="BP62" s="186"/>
      <c r="BQ62" s="186"/>
      <c r="BR62" s="186"/>
      <c r="BS62" s="186"/>
      <c r="BT62" s="187">
        <f>BT63</f>
        <v>222700</v>
      </c>
      <c r="BU62" s="187"/>
      <c r="BV62" s="187"/>
      <c r="BW62" s="187"/>
      <c r="BX62" s="187"/>
      <c r="BY62" s="187"/>
      <c r="BZ62" s="187"/>
      <c r="CA62" s="187">
        <f t="shared" ref="CA62" si="9">CA63</f>
        <v>180200</v>
      </c>
      <c r="CB62" s="187"/>
      <c r="CC62" s="187"/>
      <c r="CD62" s="187"/>
      <c r="CE62" s="187"/>
      <c r="CF62" s="187"/>
      <c r="CG62" s="187"/>
      <c r="CH62" s="187">
        <f t="shared" ref="CH62" si="10">CH63</f>
        <v>180200</v>
      </c>
      <c r="CI62" s="187"/>
      <c r="CJ62" s="187"/>
      <c r="CK62" s="187"/>
      <c r="CL62" s="187"/>
      <c r="CM62" s="187"/>
      <c r="CN62" s="187"/>
      <c r="CO62" s="187">
        <f t="shared" ref="CO62" si="11">CO63</f>
        <v>0</v>
      </c>
      <c r="CP62" s="187"/>
      <c r="CQ62" s="187"/>
      <c r="CR62" s="187"/>
      <c r="CS62" s="187"/>
      <c r="CT62" s="187"/>
      <c r="CU62" s="187"/>
    </row>
    <row r="63" spans="1:99" ht="12" customHeight="1" x14ac:dyDescent="0.2">
      <c r="A63" s="192" t="s">
        <v>186</v>
      </c>
      <c r="B63" s="192"/>
      <c r="C63" s="192"/>
      <c r="D63" s="193"/>
      <c r="E63" s="230" t="s">
        <v>39</v>
      </c>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186" t="s">
        <v>387</v>
      </c>
      <c r="AV63" s="186"/>
      <c r="AW63" s="186"/>
      <c r="AX63" s="186"/>
      <c r="AY63" s="186"/>
      <c r="AZ63" s="186" t="s">
        <v>45</v>
      </c>
      <c r="BA63" s="186"/>
      <c r="BB63" s="186"/>
      <c r="BC63" s="186"/>
      <c r="BD63" s="186"/>
      <c r="BE63" s="186" t="s">
        <v>45</v>
      </c>
      <c r="BF63" s="186"/>
      <c r="BG63" s="186"/>
      <c r="BH63" s="186"/>
      <c r="BI63" s="186"/>
      <c r="BJ63" s="186"/>
      <c r="BK63" s="186"/>
      <c r="BL63" s="186"/>
      <c r="BM63" s="186"/>
      <c r="BN63" s="186" t="s">
        <v>45</v>
      </c>
      <c r="BO63" s="186"/>
      <c r="BP63" s="186"/>
      <c r="BQ63" s="186"/>
      <c r="BR63" s="186"/>
      <c r="BS63" s="186"/>
      <c r="BT63" s="187">
        <f>85000+137700</f>
        <v>222700</v>
      </c>
      <c r="BU63" s="187"/>
      <c r="BV63" s="187"/>
      <c r="BW63" s="187"/>
      <c r="BX63" s="187"/>
      <c r="BY63" s="187"/>
      <c r="BZ63" s="187"/>
      <c r="CA63" s="187">
        <f>42500+137700</f>
        <v>180200</v>
      </c>
      <c r="CB63" s="187"/>
      <c r="CC63" s="187"/>
      <c r="CD63" s="187"/>
      <c r="CE63" s="187"/>
      <c r="CF63" s="187"/>
      <c r="CG63" s="187"/>
      <c r="CH63" s="187">
        <f>42500+137700</f>
        <v>180200</v>
      </c>
      <c r="CI63" s="187"/>
      <c r="CJ63" s="187"/>
      <c r="CK63" s="187"/>
      <c r="CL63" s="187"/>
      <c r="CM63" s="187"/>
      <c r="CN63" s="187"/>
      <c r="CO63" s="187"/>
      <c r="CP63" s="187"/>
      <c r="CQ63" s="187"/>
      <c r="CR63" s="187"/>
      <c r="CS63" s="187"/>
      <c r="CT63" s="187"/>
      <c r="CU63" s="187"/>
    </row>
    <row r="64" spans="1:99" ht="12" customHeight="1" x14ac:dyDescent="0.2">
      <c r="A64" s="192"/>
      <c r="B64" s="192"/>
      <c r="C64" s="192"/>
      <c r="D64" s="193"/>
      <c r="E64" s="215" t="s">
        <v>174</v>
      </c>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86"/>
      <c r="BS64" s="186"/>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row>
    <row r="65" spans="1:99" ht="12" customHeight="1" x14ac:dyDescent="0.2">
      <c r="A65" s="192"/>
      <c r="B65" s="192"/>
      <c r="C65" s="192"/>
      <c r="D65" s="193"/>
      <c r="E65" s="198" t="s">
        <v>368</v>
      </c>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85"/>
      <c r="AV65" s="185"/>
      <c r="AW65" s="185"/>
      <c r="AX65" s="185"/>
      <c r="AY65" s="185"/>
      <c r="AZ65" s="186" t="s">
        <v>45</v>
      </c>
      <c r="BA65" s="186"/>
      <c r="BB65" s="186"/>
      <c r="BC65" s="186"/>
      <c r="BD65" s="186"/>
      <c r="BE65" s="185"/>
      <c r="BF65" s="185"/>
      <c r="BG65" s="185"/>
      <c r="BH65" s="185"/>
      <c r="BI65" s="185"/>
      <c r="BJ65" s="185"/>
      <c r="BK65" s="185"/>
      <c r="BL65" s="185"/>
      <c r="BM65" s="185"/>
      <c r="BN65" s="185"/>
      <c r="BO65" s="185"/>
      <c r="BP65" s="185"/>
      <c r="BQ65" s="185"/>
      <c r="BR65" s="185"/>
      <c r="BS65" s="185"/>
      <c r="BT65" s="187"/>
      <c r="BU65" s="187"/>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row>
    <row r="66" spans="1:99" ht="12" customHeight="1" x14ac:dyDescent="0.2">
      <c r="A66" s="192"/>
      <c r="B66" s="192"/>
      <c r="C66" s="192"/>
      <c r="D66" s="193"/>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85"/>
      <c r="AV66" s="185"/>
      <c r="AW66" s="185"/>
      <c r="AX66" s="185"/>
      <c r="AY66" s="185"/>
      <c r="AZ66" s="186"/>
      <c r="BA66" s="186"/>
      <c r="BB66" s="186"/>
      <c r="BC66" s="186"/>
      <c r="BD66" s="186"/>
      <c r="BE66" s="185"/>
      <c r="BF66" s="185"/>
      <c r="BG66" s="185"/>
      <c r="BH66" s="185"/>
      <c r="BI66" s="185"/>
      <c r="BJ66" s="185"/>
      <c r="BK66" s="185"/>
      <c r="BL66" s="185"/>
      <c r="BM66" s="185"/>
      <c r="BN66" s="185"/>
      <c r="BO66" s="185"/>
      <c r="BP66" s="185"/>
      <c r="BQ66" s="185"/>
      <c r="BR66" s="185"/>
      <c r="BS66" s="185"/>
      <c r="BT66" s="187"/>
      <c r="BU66" s="187"/>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row>
    <row r="67" spans="1:99" ht="13.5" customHeight="1" x14ac:dyDescent="0.2">
      <c r="A67" s="192"/>
      <c r="B67" s="192"/>
      <c r="C67" s="192"/>
      <c r="D67" s="193"/>
      <c r="E67" s="188"/>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5"/>
      <c r="AV67" s="185"/>
      <c r="AW67" s="185"/>
      <c r="AX67" s="185"/>
      <c r="AY67" s="185"/>
      <c r="AZ67" s="186" t="s">
        <v>45</v>
      </c>
      <c r="BA67" s="186"/>
      <c r="BB67" s="186"/>
      <c r="BC67" s="186"/>
      <c r="BD67" s="186"/>
      <c r="BE67" s="185"/>
      <c r="BF67" s="185"/>
      <c r="BG67" s="185"/>
      <c r="BH67" s="185"/>
      <c r="BI67" s="185"/>
      <c r="BJ67" s="185"/>
      <c r="BK67" s="185"/>
      <c r="BL67" s="185"/>
      <c r="BM67" s="185"/>
      <c r="BN67" s="185"/>
      <c r="BO67" s="185"/>
      <c r="BP67" s="185"/>
      <c r="BQ67" s="185"/>
      <c r="BR67" s="185"/>
      <c r="BS67" s="185"/>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row>
    <row r="68" spans="1:99" ht="13.5" customHeight="1" x14ac:dyDescent="0.2">
      <c r="A68" s="192" t="s">
        <v>187</v>
      </c>
      <c r="B68" s="192"/>
      <c r="C68" s="192"/>
      <c r="D68" s="193"/>
      <c r="E68" s="231" t="s">
        <v>188</v>
      </c>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186" t="s">
        <v>389</v>
      </c>
      <c r="AV68" s="186"/>
      <c r="AW68" s="186"/>
      <c r="AX68" s="186"/>
      <c r="AY68" s="186"/>
      <c r="AZ68" s="186" t="s">
        <v>45</v>
      </c>
      <c r="BA68" s="186"/>
      <c r="BB68" s="186"/>
      <c r="BC68" s="186"/>
      <c r="BD68" s="186"/>
      <c r="BE68" s="186" t="s">
        <v>45</v>
      </c>
      <c r="BF68" s="186"/>
      <c r="BG68" s="186"/>
      <c r="BH68" s="186"/>
      <c r="BI68" s="186"/>
      <c r="BJ68" s="186"/>
      <c r="BK68" s="186"/>
      <c r="BL68" s="186"/>
      <c r="BM68" s="186"/>
      <c r="BN68" s="186" t="s">
        <v>45</v>
      </c>
      <c r="BO68" s="186"/>
      <c r="BP68" s="186"/>
      <c r="BQ68" s="186"/>
      <c r="BR68" s="186"/>
      <c r="BS68" s="186"/>
      <c r="BT68" s="187"/>
      <c r="BU68" s="187"/>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row>
    <row r="69" spans="1:99" ht="12" customHeight="1" x14ac:dyDescent="0.2">
      <c r="A69" s="192" t="s">
        <v>190</v>
      </c>
      <c r="B69" s="192"/>
      <c r="C69" s="192"/>
      <c r="D69" s="193"/>
      <c r="E69" s="225" t="s">
        <v>392</v>
      </c>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7"/>
      <c r="AU69" s="186" t="s">
        <v>390</v>
      </c>
      <c r="AV69" s="186"/>
      <c r="AW69" s="186"/>
      <c r="AX69" s="186"/>
      <c r="AY69" s="186"/>
      <c r="AZ69" s="186" t="s">
        <v>45</v>
      </c>
      <c r="BA69" s="186"/>
      <c r="BB69" s="186"/>
      <c r="BC69" s="186"/>
      <c r="BD69" s="186"/>
      <c r="BE69" s="186" t="s">
        <v>45</v>
      </c>
      <c r="BF69" s="186"/>
      <c r="BG69" s="186"/>
      <c r="BH69" s="186"/>
      <c r="BI69" s="186"/>
      <c r="BJ69" s="186"/>
      <c r="BK69" s="186"/>
      <c r="BL69" s="186"/>
      <c r="BM69" s="186"/>
      <c r="BN69" s="186" t="s">
        <v>45</v>
      </c>
      <c r="BO69" s="186"/>
      <c r="BP69" s="186"/>
      <c r="BQ69" s="186"/>
      <c r="BR69" s="186"/>
      <c r="BS69" s="186"/>
      <c r="BT69" s="187">
        <f>BT35</f>
        <v>15166784.75</v>
      </c>
      <c r="BU69" s="187"/>
      <c r="BV69" s="187"/>
      <c r="BW69" s="187"/>
      <c r="BX69" s="187"/>
      <c r="BY69" s="187"/>
      <c r="BZ69" s="187"/>
      <c r="CA69" s="187">
        <f>CA35</f>
        <v>14782211.75</v>
      </c>
      <c r="CB69" s="187"/>
      <c r="CC69" s="187"/>
      <c r="CD69" s="187"/>
      <c r="CE69" s="187"/>
      <c r="CF69" s="187"/>
      <c r="CG69" s="187"/>
      <c r="CH69" s="187">
        <f>CH35</f>
        <v>14782211.75</v>
      </c>
      <c r="CI69" s="187"/>
      <c r="CJ69" s="187"/>
      <c r="CK69" s="187"/>
      <c r="CL69" s="187"/>
      <c r="CM69" s="187"/>
      <c r="CN69" s="187"/>
      <c r="CO69" s="187">
        <f>CO35</f>
        <v>0</v>
      </c>
      <c r="CP69" s="187"/>
      <c r="CQ69" s="187"/>
      <c r="CR69" s="187"/>
      <c r="CS69" s="187"/>
      <c r="CT69" s="187"/>
      <c r="CU69" s="187"/>
    </row>
    <row r="70" spans="1:99" ht="12" customHeight="1" x14ac:dyDescent="0.2">
      <c r="A70" s="192"/>
      <c r="B70" s="192"/>
      <c r="C70" s="192"/>
      <c r="D70" s="193"/>
      <c r="E70" s="196" t="s">
        <v>393</v>
      </c>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row>
    <row r="71" spans="1:99" ht="12" customHeight="1" x14ac:dyDescent="0.2">
      <c r="A71" s="192"/>
      <c r="B71" s="192"/>
      <c r="C71" s="192"/>
      <c r="D71" s="193"/>
      <c r="E71" s="190" t="s">
        <v>421</v>
      </c>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c r="BS71" s="186"/>
      <c r="BT71" s="187"/>
      <c r="BU71" s="187"/>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row>
    <row r="72" spans="1:99" ht="12" customHeight="1" x14ac:dyDescent="0.2">
      <c r="A72" s="192"/>
      <c r="B72" s="192"/>
      <c r="C72" s="192"/>
      <c r="D72" s="193"/>
      <c r="E72" s="199" t="s">
        <v>191</v>
      </c>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86" t="s">
        <v>391</v>
      </c>
      <c r="AV72" s="186"/>
      <c r="AW72" s="186"/>
      <c r="AX72" s="186"/>
      <c r="AY72" s="186"/>
      <c r="AZ72" s="186"/>
      <c r="BA72" s="186"/>
      <c r="BB72" s="186"/>
      <c r="BC72" s="186"/>
      <c r="BD72" s="186"/>
      <c r="BE72" s="186" t="s">
        <v>45</v>
      </c>
      <c r="BF72" s="186"/>
      <c r="BG72" s="186"/>
      <c r="BH72" s="186"/>
      <c r="BI72" s="186"/>
      <c r="BJ72" s="186"/>
      <c r="BK72" s="186"/>
      <c r="BL72" s="186"/>
      <c r="BM72" s="186"/>
      <c r="BN72" s="186" t="s">
        <v>45</v>
      </c>
      <c r="BO72" s="186"/>
      <c r="BP72" s="186"/>
      <c r="BQ72" s="186"/>
      <c r="BR72" s="186"/>
      <c r="BS72" s="186"/>
      <c r="BT72" s="187">
        <f>BT69</f>
        <v>15166784.75</v>
      </c>
      <c r="BU72" s="187"/>
      <c r="BV72" s="187"/>
      <c r="BW72" s="187"/>
      <c r="BX72" s="187"/>
      <c r="BY72" s="187"/>
      <c r="BZ72" s="187"/>
      <c r="CA72" s="187">
        <f t="shared" ref="CA72" si="12">CA69</f>
        <v>14782211.75</v>
      </c>
      <c r="CB72" s="187"/>
      <c r="CC72" s="187"/>
      <c r="CD72" s="187"/>
      <c r="CE72" s="187"/>
      <c r="CF72" s="187"/>
      <c r="CG72" s="187"/>
      <c r="CH72" s="187">
        <f t="shared" ref="CH72" si="13">CH69</f>
        <v>14782211.75</v>
      </c>
      <c r="CI72" s="187"/>
      <c r="CJ72" s="187"/>
      <c r="CK72" s="187"/>
      <c r="CL72" s="187"/>
      <c r="CM72" s="187"/>
      <c r="CN72" s="187"/>
      <c r="CO72" s="187">
        <f t="shared" ref="CO72" si="14">CO69</f>
        <v>0</v>
      </c>
      <c r="CP72" s="187"/>
      <c r="CQ72" s="187"/>
      <c r="CR72" s="187"/>
      <c r="CS72" s="187"/>
      <c r="CT72" s="187"/>
      <c r="CU72" s="187"/>
    </row>
    <row r="73" spans="1:99" ht="12" customHeight="1" x14ac:dyDescent="0.2">
      <c r="A73" s="192"/>
      <c r="B73" s="192"/>
      <c r="C73" s="192"/>
      <c r="D73" s="193"/>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86"/>
      <c r="BS73" s="186"/>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row>
    <row r="74" spans="1:99" ht="12" customHeight="1" x14ac:dyDescent="0.2">
      <c r="A74" s="192" t="s">
        <v>189</v>
      </c>
      <c r="B74" s="192"/>
      <c r="C74" s="192"/>
      <c r="D74" s="193"/>
      <c r="E74" s="225" t="s">
        <v>396</v>
      </c>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7"/>
      <c r="AU74" s="186" t="s">
        <v>394</v>
      </c>
      <c r="AV74" s="186"/>
      <c r="AW74" s="186"/>
      <c r="AX74" s="186"/>
      <c r="AY74" s="186"/>
      <c r="AZ74" s="186" t="s">
        <v>45</v>
      </c>
      <c r="BA74" s="186"/>
      <c r="BB74" s="186"/>
      <c r="BC74" s="186"/>
      <c r="BD74" s="186"/>
      <c r="BE74" s="186" t="s">
        <v>45</v>
      </c>
      <c r="BF74" s="186"/>
      <c r="BG74" s="186"/>
      <c r="BH74" s="186"/>
      <c r="BI74" s="186"/>
      <c r="BJ74" s="186"/>
      <c r="BK74" s="186"/>
      <c r="BL74" s="186"/>
      <c r="BM74" s="186"/>
      <c r="BN74" s="186" t="s">
        <v>45</v>
      </c>
      <c r="BO74" s="186"/>
      <c r="BP74" s="186"/>
      <c r="BQ74" s="186"/>
      <c r="BR74" s="186"/>
      <c r="BS74" s="186"/>
      <c r="BT74" s="187"/>
      <c r="BU74" s="187"/>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row>
    <row r="75" spans="1:99" ht="12" customHeight="1" x14ac:dyDescent="0.2">
      <c r="A75" s="192"/>
      <c r="B75" s="192"/>
      <c r="C75" s="192"/>
      <c r="D75" s="193"/>
      <c r="E75" s="196" t="s">
        <v>410</v>
      </c>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86"/>
      <c r="BS75" s="186"/>
      <c r="BT75" s="187"/>
      <c r="BU75" s="187"/>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row>
    <row r="76" spans="1:99" ht="12" customHeight="1" x14ac:dyDescent="0.2">
      <c r="A76" s="192"/>
      <c r="B76" s="192"/>
      <c r="C76" s="192"/>
      <c r="D76" s="193"/>
      <c r="E76" s="190" t="s">
        <v>397</v>
      </c>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86"/>
      <c r="BS76" s="186"/>
      <c r="BT76" s="187"/>
      <c r="BU76" s="187"/>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row>
    <row r="77" spans="1:99" ht="12" customHeight="1" x14ac:dyDescent="0.2">
      <c r="A77" s="192"/>
      <c r="B77" s="192"/>
      <c r="C77" s="192"/>
      <c r="D77" s="193"/>
      <c r="E77" s="199" t="s">
        <v>398</v>
      </c>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86" t="s">
        <v>395</v>
      </c>
      <c r="AV77" s="186"/>
      <c r="AW77" s="186"/>
      <c r="AX77" s="186"/>
      <c r="AY77" s="186"/>
      <c r="AZ77" s="185"/>
      <c r="BA77" s="185"/>
      <c r="BB77" s="185"/>
      <c r="BC77" s="185"/>
      <c r="BD77" s="185"/>
      <c r="BE77" s="186" t="s">
        <v>45</v>
      </c>
      <c r="BF77" s="186"/>
      <c r="BG77" s="186"/>
      <c r="BH77" s="186"/>
      <c r="BI77" s="186"/>
      <c r="BJ77" s="186"/>
      <c r="BK77" s="186"/>
      <c r="BL77" s="186"/>
      <c r="BM77" s="186"/>
      <c r="BN77" s="186" t="s">
        <v>45</v>
      </c>
      <c r="BO77" s="186"/>
      <c r="BP77" s="186"/>
      <c r="BQ77" s="186"/>
      <c r="BR77" s="186"/>
      <c r="BS77" s="186"/>
      <c r="BT77" s="187"/>
      <c r="BU77" s="187"/>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row>
    <row r="78" spans="1:99" ht="12" customHeight="1" x14ac:dyDescent="0.2">
      <c r="A78" s="192"/>
      <c r="B78" s="192"/>
      <c r="C78" s="192"/>
      <c r="D78" s="193"/>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86"/>
      <c r="AV78" s="186"/>
      <c r="AW78" s="186"/>
      <c r="AX78" s="186"/>
      <c r="AY78" s="186"/>
      <c r="AZ78" s="185"/>
      <c r="BA78" s="185"/>
      <c r="BB78" s="185"/>
      <c r="BC78" s="185"/>
      <c r="BD78" s="185"/>
      <c r="BE78" s="186"/>
      <c r="BF78" s="186"/>
      <c r="BG78" s="186"/>
      <c r="BH78" s="186"/>
      <c r="BI78" s="186"/>
      <c r="BJ78" s="186"/>
      <c r="BK78" s="186"/>
      <c r="BL78" s="186"/>
      <c r="BM78" s="186"/>
      <c r="BN78" s="186"/>
      <c r="BO78" s="186"/>
      <c r="BP78" s="186"/>
      <c r="BQ78" s="186"/>
      <c r="BR78" s="186"/>
      <c r="BS78" s="186"/>
      <c r="BT78" s="187"/>
      <c r="BU78" s="187"/>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row>
    <row r="79" spans="1:99" ht="13.5" customHeight="1" x14ac:dyDescent="0.2">
      <c r="A79" s="192"/>
      <c r="B79" s="192"/>
      <c r="C79" s="192"/>
      <c r="D79" s="193"/>
      <c r="E79" s="188"/>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5"/>
      <c r="AV79" s="185"/>
      <c r="AW79" s="185"/>
      <c r="AX79" s="185"/>
      <c r="AY79" s="185"/>
      <c r="AZ79" s="185"/>
      <c r="BA79" s="185"/>
      <c r="BB79" s="185"/>
      <c r="BC79" s="185"/>
      <c r="BD79" s="185"/>
      <c r="BE79" s="185"/>
      <c r="BF79" s="185"/>
      <c r="BG79" s="185"/>
      <c r="BH79" s="185"/>
      <c r="BI79" s="185"/>
      <c r="BJ79" s="185"/>
      <c r="BK79" s="185"/>
      <c r="BL79" s="185"/>
      <c r="BM79" s="185"/>
      <c r="BN79" s="186" t="s">
        <v>45</v>
      </c>
      <c r="BO79" s="186"/>
      <c r="BP79" s="186"/>
      <c r="BQ79" s="186"/>
      <c r="BR79" s="186"/>
      <c r="BS79" s="186"/>
      <c r="BT79" s="187"/>
      <c r="BU79" s="187"/>
      <c r="BV79" s="187"/>
      <c r="BW79" s="187"/>
      <c r="BX79" s="187"/>
      <c r="BY79" s="187"/>
      <c r="BZ79" s="187"/>
      <c r="CA79" s="187"/>
      <c r="CB79" s="187"/>
      <c r="CC79" s="187"/>
      <c r="CD79" s="187"/>
      <c r="CE79" s="187"/>
      <c r="CF79" s="187"/>
      <c r="CG79" s="187"/>
      <c r="CH79" s="187"/>
      <c r="CI79" s="187"/>
      <c r="CJ79" s="187"/>
      <c r="CK79" s="187"/>
      <c r="CL79" s="187"/>
      <c r="CM79" s="187"/>
      <c r="CN79" s="187"/>
      <c r="CO79" s="187"/>
      <c r="CP79" s="187"/>
      <c r="CQ79" s="187"/>
      <c r="CR79" s="187"/>
      <c r="CS79" s="187"/>
      <c r="CT79" s="187"/>
      <c r="CU79" s="187"/>
    </row>
    <row r="81" spans="1:99" x14ac:dyDescent="0.2">
      <c r="A81" s="3" t="s">
        <v>400</v>
      </c>
    </row>
    <row r="82" spans="1:99" ht="22.5" customHeight="1" x14ac:dyDescent="0.2">
      <c r="A82" s="3" t="s">
        <v>399</v>
      </c>
      <c r="N82" s="183" t="s">
        <v>455</v>
      </c>
      <c r="O82" s="183"/>
      <c r="P82" s="183"/>
      <c r="Q82" s="183"/>
      <c r="R82" s="183"/>
      <c r="S82" s="183"/>
      <c r="T82" s="183"/>
      <c r="U82" s="183"/>
      <c r="V82" s="183"/>
      <c r="W82" s="183"/>
      <c r="X82" s="183"/>
      <c r="Y82" s="183"/>
      <c r="Z82" s="183"/>
      <c r="AA82" s="183"/>
      <c r="AB82" s="183"/>
      <c r="AC82" s="183"/>
      <c r="AD82" s="183"/>
      <c r="AE82" s="183"/>
      <c r="AF82" s="17"/>
      <c r="AG82" s="184"/>
      <c r="AH82" s="184"/>
      <c r="AI82" s="184"/>
      <c r="AJ82" s="184"/>
      <c r="AK82" s="184"/>
      <c r="AL82" s="184"/>
      <c r="AM82" s="184"/>
      <c r="AN82" s="184"/>
      <c r="AO82" s="184"/>
      <c r="AP82" s="184"/>
      <c r="AQ82" s="184"/>
      <c r="AR82" s="184"/>
      <c r="AS82" s="184"/>
      <c r="AU82" s="184" t="s">
        <v>449</v>
      </c>
      <c r="AV82" s="184"/>
      <c r="AW82" s="184"/>
      <c r="AX82" s="184"/>
      <c r="AY82" s="184"/>
      <c r="AZ82" s="184"/>
      <c r="BA82" s="184"/>
      <c r="BB82" s="184"/>
      <c r="BC82" s="184"/>
      <c r="BD82" s="184"/>
      <c r="BE82" s="184"/>
      <c r="BF82" s="184"/>
      <c r="BG82" s="184"/>
      <c r="BH82" s="184"/>
      <c r="BI82" s="184"/>
      <c r="BJ82" s="184"/>
      <c r="BK82" s="184"/>
      <c r="BL82" s="184"/>
      <c r="BM82" s="184"/>
      <c r="BN82" s="184"/>
      <c r="BO82" s="184"/>
      <c r="BP82" s="184"/>
      <c r="BQ82" s="184"/>
      <c r="BR82" s="184"/>
      <c r="BS82" s="184"/>
      <c r="BT82" s="184"/>
      <c r="BU82" s="184"/>
    </row>
    <row r="83" spans="1:99" s="15" customFormat="1" ht="10.5" x14ac:dyDescent="0.2">
      <c r="N83" s="155" t="s">
        <v>15</v>
      </c>
      <c r="O83" s="155"/>
      <c r="P83" s="155"/>
      <c r="Q83" s="155"/>
      <c r="R83" s="155"/>
      <c r="S83" s="155"/>
      <c r="T83" s="155"/>
      <c r="U83" s="155"/>
      <c r="V83" s="155"/>
      <c r="W83" s="155"/>
      <c r="X83" s="155"/>
      <c r="Y83" s="155"/>
      <c r="Z83" s="155"/>
      <c r="AA83" s="155"/>
      <c r="AB83" s="155"/>
      <c r="AC83" s="155"/>
      <c r="AD83" s="155"/>
      <c r="AE83" s="155"/>
      <c r="AF83" s="11"/>
      <c r="AG83" s="155" t="s">
        <v>13</v>
      </c>
      <c r="AH83" s="155"/>
      <c r="AI83" s="155"/>
      <c r="AJ83" s="155"/>
      <c r="AK83" s="155"/>
      <c r="AL83" s="155"/>
      <c r="AM83" s="155"/>
      <c r="AN83" s="155"/>
      <c r="AO83" s="155"/>
      <c r="AP83" s="155"/>
      <c r="AQ83" s="155"/>
      <c r="AR83" s="155"/>
      <c r="AS83" s="155"/>
      <c r="AU83" s="155" t="s">
        <v>14</v>
      </c>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55"/>
      <c r="BT83" s="155"/>
      <c r="BU83" s="155"/>
    </row>
    <row r="84" spans="1:99" ht="28.5" customHeight="1" x14ac:dyDescent="0.2">
      <c r="A84" s="3" t="s">
        <v>192</v>
      </c>
      <c r="N84" s="183" t="s">
        <v>439</v>
      </c>
      <c r="O84" s="183"/>
      <c r="P84" s="183"/>
      <c r="Q84" s="183"/>
      <c r="R84" s="183"/>
      <c r="S84" s="183"/>
      <c r="T84" s="183"/>
      <c r="U84" s="183"/>
      <c r="V84" s="183"/>
      <c r="W84" s="183"/>
      <c r="X84" s="183"/>
      <c r="Y84" s="183"/>
      <c r="Z84" s="183"/>
      <c r="AA84" s="183"/>
      <c r="AB84" s="183"/>
      <c r="AC84" s="183"/>
      <c r="AD84" s="183"/>
      <c r="AE84" s="183"/>
      <c r="AF84" s="17"/>
      <c r="AG84" s="184"/>
      <c r="AH84" s="184"/>
      <c r="AI84" s="184"/>
      <c r="AJ84" s="184"/>
      <c r="AK84" s="184"/>
      <c r="AL84" s="184"/>
      <c r="AM84" s="184"/>
      <c r="AN84" s="184"/>
      <c r="AO84" s="184"/>
      <c r="AP84" s="184"/>
      <c r="AQ84" s="184"/>
      <c r="AR84" s="184"/>
      <c r="AS84" s="184"/>
      <c r="AU84" s="181" t="s">
        <v>441</v>
      </c>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1"/>
      <c r="BR84" s="181"/>
      <c r="BS84" s="181"/>
      <c r="BT84" s="181"/>
      <c r="BU84" s="181"/>
    </row>
    <row r="85" spans="1:99" s="15" customFormat="1" ht="10.5" x14ac:dyDescent="0.2">
      <c r="N85" s="155" t="s">
        <v>15</v>
      </c>
      <c r="O85" s="155"/>
      <c r="P85" s="155"/>
      <c r="Q85" s="155"/>
      <c r="R85" s="155"/>
      <c r="S85" s="155"/>
      <c r="T85" s="155"/>
      <c r="U85" s="155"/>
      <c r="V85" s="155"/>
      <c r="W85" s="155"/>
      <c r="X85" s="155"/>
      <c r="Y85" s="155"/>
      <c r="Z85" s="155"/>
      <c r="AA85" s="155"/>
      <c r="AB85" s="155"/>
      <c r="AC85" s="155"/>
      <c r="AD85" s="155"/>
      <c r="AE85" s="155"/>
      <c r="AF85" s="11"/>
      <c r="AG85" s="155" t="s">
        <v>13</v>
      </c>
      <c r="AH85" s="155"/>
      <c r="AI85" s="155"/>
      <c r="AJ85" s="155"/>
      <c r="AK85" s="155"/>
      <c r="AL85" s="155"/>
      <c r="AM85" s="155"/>
      <c r="AN85" s="155"/>
      <c r="AO85" s="155"/>
      <c r="AP85" s="155"/>
      <c r="AQ85" s="155"/>
      <c r="AR85" s="155"/>
      <c r="AS85" s="155"/>
      <c r="AU85" s="155" t="s">
        <v>196</v>
      </c>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row>
    <row r="86" spans="1:99" ht="13.5" customHeight="1" x14ac:dyDescent="0.2">
      <c r="A86" s="18" t="s">
        <v>12</v>
      </c>
      <c r="B86" s="181" t="s">
        <v>454</v>
      </c>
      <c r="C86" s="181"/>
      <c r="D86" s="181"/>
      <c r="E86" s="3" t="s">
        <v>8</v>
      </c>
      <c r="G86" s="181" t="s">
        <v>452</v>
      </c>
      <c r="H86" s="181"/>
      <c r="I86" s="181"/>
      <c r="J86" s="181"/>
      <c r="K86" s="181"/>
      <c r="L86" s="181"/>
      <c r="M86" s="181"/>
      <c r="N86" s="181"/>
      <c r="O86" s="181"/>
      <c r="P86" s="181"/>
      <c r="Q86" s="181"/>
      <c r="R86" s="223">
        <v>20</v>
      </c>
      <c r="S86" s="223"/>
      <c r="T86" s="224" t="s">
        <v>453</v>
      </c>
      <c r="U86" s="224"/>
      <c r="V86" s="224"/>
      <c r="W86" s="3" t="s">
        <v>422</v>
      </c>
    </row>
    <row r="87" spans="1:99" x14ac:dyDescent="0.2">
      <c r="A87" s="22"/>
      <c r="B87" s="22"/>
      <c r="C87" s="22"/>
      <c r="D87" s="22"/>
      <c r="E87" s="22"/>
      <c r="F87" s="22"/>
      <c r="G87" s="22"/>
      <c r="H87" s="22"/>
      <c r="I87" s="22"/>
      <c r="J87" s="22"/>
      <c r="K87" s="22"/>
      <c r="L87" s="22"/>
      <c r="M87" s="22"/>
      <c r="N87" s="22"/>
      <c r="O87" s="22"/>
      <c r="P87" s="22"/>
      <c r="Q87" s="22"/>
      <c r="R87" s="22"/>
      <c r="S87" s="19"/>
    </row>
    <row r="88" spans="1:99" s="14" customFormat="1" ht="11.25" customHeight="1" x14ac:dyDescent="0.2">
      <c r="A88" s="77" t="s">
        <v>403</v>
      </c>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row>
    <row r="89" spans="1:99" s="14" customFormat="1" ht="11.25" customHeight="1" x14ac:dyDescent="0.2">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row>
    <row r="90" spans="1:99" s="14" customFormat="1" ht="11.25" customHeight="1" x14ac:dyDescent="0.2">
      <c r="A90" s="77" t="s">
        <v>423</v>
      </c>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row>
    <row r="91" spans="1:99" s="14" customFormat="1" ht="11.25" customHeight="1" x14ac:dyDescent="0.2">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row>
    <row r="92" spans="1:99" s="14" customFormat="1" ht="11.25" customHeight="1" x14ac:dyDescent="0.2">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row>
    <row r="93" spans="1:99" s="14" customFormat="1" ht="11.25" customHeight="1" x14ac:dyDescent="0.2">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row>
    <row r="94" spans="1:99" s="14" customFormat="1" ht="11.25" customHeight="1" x14ac:dyDescent="0.2">
      <c r="A94" s="13" t="s">
        <v>0</v>
      </c>
    </row>
    <row r="95" spans="1:99" s="14" customFormat="1" ht="11.25" customHeight="1" x14ac:dyDescent="0.2">
      <c r="A95" s="77" t="s">
        <v>427</v>
      </c>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row>
    <row r="96" spans="1:99" s="14" customFormat="1" ht="11.25" customHeight="1" x14ac:dyDescent="0.2">
      <c r="A96" s="77"/>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row>
    <row r="97" spans="1:101" s="14" customFormat="1" ht="11.25" customHeight="1" x14ac:dyDescent="0.2">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row>
    <row r="98" spans="1:101" s="14" customFormat="1" ht="11.25" customHeight="1" x14ac:dyDescent="0.2">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78"/>
      <c r="BT98" s="78"/>
      <c r="BU98" s="78"/>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row>
    <row r="99" spans="1:101" s="14" customFormat="1" ht="11.25" customHeight="1" x14ac:dyDescent="0.2">
      <c r="A99" s="77" t="s">
        <v>424</v>
      </c>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row>
    <row r="100" spans="1:101" s="14" customFormat="1" ht="11.25" customHeight="1" x14ac:dyDescent="0.2">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row>
    <row r="101" spans="1:101" s="14" customFormat="1" ht="11.25" customHeight="1" x14ac:dyDescent="0.2">
      <c r="A101" s="13" t="s">
        <v>1</v>
      </c>
    </row>
    <row r="102" spans="1:101" s="14" customFormat="1" ht="11.25" customHeight="1" x14ac:dyDescent="0.2">
      <c r="A102" s="13" t="s">
        <v>411</v>
      </c>
    </row>
    <row r="103" spans="1:101" s="14" customFormat="1" ht="11.25" customHeight="1" x14ac:dyDescent="0.2">
      <c r="A103" s="13" t="s">
        <v>2</v>
      </c>
    </row>
    <row r="104" spans="1:101" s="14" customFormat="1" ht="11.25" customHeight="1" x14ac:dyDescent="0.2">
      <c r="A104" s="13" t="s">
        <v>425</v>
      </c>
    </row>
    <row r="107" spans="1:101" x14ac:dyDescent="0.2">
      <c r="CW107" s="19"/>
    </row>
    <row r="108" spans="1:101" x14ac:dyDescent="0.2">
      <c r="CW108" s="16"/>
    </row>
  </sheetData>
  <mergeCells count="473">
    <mergeCell ref="CO74:CU76"/>
    <mergeCell ref="AU74:AY76"/>
    <mergeCell ref="AZ74:BD76"/>
    <mergeCell ref="BE74:BM76"/>
    <mergeCell ref="BN74:BS76"/>
    <mergeCell ref="BT74:BZ76"/>
    <mergeCell ref="CO72:CU73"/>
    <mergeCell ref="CH68:CN68"/>
    <mergeCell ref="CA72:CG73"/>
    <mergeCell ref="CH72:CN73"/>
    <mergeCell ref="AU68:AY68"/>
    <mergeCell ref="CA74:CG76"/>
    <mergeCell ref="CH69:CN71"/>
    <mergeCell ref="CO69:CU71"/>
    <mergeCell ref="CO68:CU68"/>
    <mergeCell ref="CA68:CG68"/>
    <mergeCell ref="AU72:AY73"/>
    <mergeCell ref="AZ72:BD73"/>
    <mergeCell ref="BT72:BZ73"/>
    <mergeCell ref="BE72:BM73"/>
    <mergeCell ref="BN72:BS73"/>
    <mergeCell ref="BE69:BM71"/>
    <mergeCell ref="AZ69:BD71"/>
    <mergeCell ref="AU69:AY71"/>
    <mergeCell ref="CH74:CN76"/>
    <mergeCell ref="CO59:CU60"/>
    <mergeCell ref="CO61:CU61"/>
    <mergeCell ref="CO62:CU62"/>
    <mergeCell ref="CO63:CU64"/>
    <mergeCell ref="E64:AT64"/>
    <mergeCell ref="CH58:CN58"/>
    <mergeCell ref="CH59:CN60"/>
    <mergeCell ref="CH61:CN61"/>
    <mergeCell ref="CH62:CN62"/>
    <mergeCell ref="BT63:BZ64"/>
    <mergeCell ref="CA63:CG64"/>
    <mergeCell ref="CH63:CN64"/>
    <mergeCell ref="AZ63:BD64"/>
    <mergeCell ref="BT59:BZ60"/>
    <mergeCell ref="BT61:BZ61"/>
    <mergeCell ref="BN63:BS64"/>
    <mergeCell ref="BE63:BM64"/>
    <mergeCell ref="BE58:BM58"/>
    <mergeCell ref="BE59:BM60"/>
    <mergeCell ref="BE61:BM61"/>
    <mergeCell ref="AU63:AY64"/>
    <mergeCell ref="AU62:AY62"/>
    <mergeCell ref="CO58:CU58"/>
    <mergeCell ref="E44:AT44"/>
    <mergeCell ref="E37:AT37"/>
    <mergeCell ref="AZ46:BD47"/>
    <mergeCell ref="BE54:BM54"/>
    <mergeCell ref="BE52:BM53"/>
    <mergeCell ref="E46:AT46"/>
    <mergeCell ref="E49:AT49"/>
    <mergeCell ref="AZ48:BD49"/>
    <mergeCell ref="BE48:BM49"/>
    <mergeCell ref="CH26:CN27"/>
    <mergeCell ref="CH28:CN29"/>
    <mergeCell ref="CH33:CN33"/>
    <mergeCell ref="BN34:BS34"/>
    <mergeCell ref="BT30:BZ30"/>
    <mergeCell ref="BT33:BZ33"/>
    <mergeCell ref="BE35:BM37"/>
    <mergeCell ref="AZ44:BD45"/>
    <mergeCell ref="AZ41:BD42"/>
    <mergeCell ref="BE43:BM43"/>
    <mergeCell ref="BT35:BZ37"/>
    <mergeCell ref="BT44:BZ45"/>
    <mergeCell ref="BT41:BZ42"/>
    <mergeCell ref="CH41:CN42"/>
    <mergeCell ref="AZ20:BD22"/>
    <mergeCell ref="BT20:BZ22"/>
    <mergeCell ref="CA20:CG22"/>
    <mergeCell ref="BE34:BM34"/>
    <mergeCell ref="BE38:BM40"/>
    <mergeCell ref="AZ38:BD40"/>
    <mergeCell ref="BE23:BM25"/>
    <mergeCell ref="AZ34:BD34"/>
    <mergeCell ref="AZ30:BD30"/>
    <mergeCell ref="CA26:CG27"/>
    <mergeCell ref="BN3:BS3"/>
    <mergeCell ref="BN4:BS4"/>
    <mergeCell ref="A9:D9"/>
    <mergeCell ref="AZ3:BD3"/>
    <mergeCell ref="BT3:CU3"/>
    <mergeCell ref="AZ4:BD4"/>
    <mergeCell ref="CA4:CG4"/>
    <mergeCell ref="CH4:CN4"/>
    <mergeCell ref="CA5:CG5"/>
    <mergeCell ref="CH5:CN5"/>
    <mergeCell ref="AZ8:BD8"/>
    <mergeCell ref="CA8:CG8"/>
    <mergeCell ref="CO4:CU4"/>
    <mergeCell ref="CH8:CN8"/>
    <mergeCell ref="CO5:CU5"/>
    <mergeCell ref="BT8:BZ8"/>
    <mergeCell ref="BT5:BZ5"/>
    <mergeCell ref="BN9:BS9"/>
    <mergeCell ref="AZ9:BD9"/>
    <mergeCell ref="AU8:AY8"/>
    <mergeCell ref="A3:D3"/>
    <mergeCell ref="A4:D4"/>
    <mergeCell ref="A5:D5"/>
    <mergeCell ref="A6:D6"/>
    <mergeCell ref="AZ6:BD6"/>
    <mergeCell ref="AU5:AY5"/>
    <mergeCell ref="E5:AT5"/>
    <mergeCell ref="E4:AT4"/>
    <mergeCell ref="AU4:AY4"/>
    <mergeCell ref="E6:AT6"/>
    <mergeCell ref="AZ5:BD5"/>
    <mergeCell ref="CH46:CN47"/>
    <mergeCell ref="AU34:AY34"/>
    <mergeCell ref="E42:AT42"/>
    <mergeCell ref="E26:AT26"/>
    <mergeCell ref="AU26:AY27"/>
    <mergeCell ref="AZ26:BD27"/>
    <mergeCell ref="E34:AT34"/>
    <mergeCell ref="AU31:AY32"/>
    <mergeCell ref="AZ31:BD32"/>
    <mergeCell ref="E25:AT25"/>
    <mergeCell ref="E35:AT35"/>
    <mergeCell ref="E38:AT38"/>
    <mergeCell ref="E28:AT28"/>
    <mergeCell ref="E41:AT41"/>
    <mergeCell ref="BT26:BZ27"/>
    <mergeCell ref="CA46:CG47"/>
    <mergeCell ref="CH23:CN25"/>
    <mergeCell ref="CH9:CN9"/>
    <mergeCell ref="E3:AT3"/>
    <mergeCell ref="AU3:AY3"/>
    <mergeCell ref="AU9:AY9"/>
    <mergeCell ref="AU44:AY45"/>
    <mergeCell ref="E10:AT10"/>
    <mergeCell ref="E22:AT22"/>
    <mergeCell ref="E21:AT21"/>
    <mergeCell ref="E17:AT17"/>
    <mergeCell ref="E18:AT18"/>
    <mergeCell ref="AU38:AY40"/>
    <mergeCell ref="E43:AT43"/>
    <mergeCell ref="E39:AT39"/>
    <mergeCell ref="AU23:AY25"/>
    <mergeCell ref="E11:AT11"/>
    <mergeCell ref="AU10:AY19"/>
    <mergeCell ref="AU20:AY22"/>
    <mergeCell ref="E20:AT20"/>
    <mergeCell ref="E19:AT19"/>
    <mergeCell ref="BT4:BZ4"/>
    <mergeCell ref="BE4:BM4"/>
    <mergeCell ref="BE3:BM3"/>
    <mergeCell ref="E23:AT23"/>
    <mergeCell ref="AU6:AY6"/>
    <mergeCell ref="CH54:CN54"/>
    <mergeCell ref="CO54:CU54"/>
    <mergeCell ref="CH55:CN56"/>
    <mergeCell ref="CO55:CU56"/>
    <mergeCell ref="CO9:CU9"/>
    <mergeCell ref="CO7:CU7"/>
    <mergeCell ref="CH43:CN43"/>
    <mergeCell ref="CO44:CU45"/>
    <mergeCell ref="CO35:CU37"/>
    <mergeCell ref="CO10:CU19"/>
    <mergeCell ref="CO26:CU27"/>
    <mergeCell ref="CH7:CN7"/>
    <mergeCell ref="CH10:CN19"/>
    <mergeCell ref="CH38:CN40"/>
    <mergeCell ref="CH20:CN22"/>
    <mergeCell ref="CO20:CU22"/>
    <mergeCell ref="CO8:CU8"/>
    <mergeCell ref="CH50:CN50"/>
    <mergeCell ref="CO50:CU50"/>
    <mergeCell ref="CO38:CU40"/>
    <mergeCell ref="CO23:CU25"/>
    <mergeCell ref="CO51:CU51"/>
    <mergeCell ref="CO33:CU33"/>
    <mergeCell ref="CO46:CU47"/>
    <mergeCell ref="A54:D54"/>
    <mergeCell ref="AU35:AY37"/>
    <mergeCell ref="AZ35:BD37"/>
    <mergeCell ref="E36:AT36"/>
    <mergeCell ref="A34:D34"/>
    <mergeCell ref="A30:D30"/>
    <mergeCell ref="A48:D49"/>
    <mergeCell ref="AU52:AY53"/>
    <mergeCell ref="AZ52:BD53"/>
    <mergeCell ref="A46:D47"/>
    <mergeCell ref="A43:D43"/>
    <mergeCell ref="A31:D32"/>
    <mergeCell ref="A33:D33"/>
    <mergeCell ref="AU41:AY42"/>
    <mergeCell ref="E40:AT40"/>
    <mergeCell ref="E47:AT47"/>
    <mergeCell ref="A52:D53"/>
    <mergeCell ref="E52:AT52"/>
    <mergeCell ref="E53:AT53"/>
    <mergeCell ref="E54:AT54"/>
    <mergeCell ref="E31:AT31"/>
    <mergeCell ref="E32:AT32"/>
    <mergeCell ref="E33:AT33"/>
    <mergeCell ref="AU46:AY47"/>
    <mergeCell ref="A77:D78"/>
    <mergeCell ref="E77:AT77"/>
    <mergeCell ref="A74:D76"/>
    <mergeCell ref="A55:D56"/>
    <mergeCell ref="A57:D57"/>
    <mergeCell ref="A67:D67"/>
    <mergeCell ref="E67:AT67"/>
    <mergeCell ref="A63:D64"/>
    <mergeCell ref="A68:D68"/>
    <mergeCell ref="E74:AT74"/>
    <mergeCell ref="E75:AT75"/>
    <mergeCell ref="E62:AT62"/>
    <mergeCell ref="E63:AT63"/>
    <mergeCell ref="E68:AT68"/>
    <mergeCell ref="A69:D71"/>
    <mergeCell ref="E73:AT73"/>
    <mergeCell ref="E72:AT72"/>
    <mergeCell ref="E69:AT69"/>
    <mergeCell ref="E71:AT71"/>
    <mergeCell ref="E61:AT61"/>
    <mergeCell ref="E60:AT60"/>
    <mergeCell ref="E58:AT58"/>
    <mergeCell ref="E59:AT59"/>
    <mergeCell ref="A99:CU100"/>
    <mergeCell ref="A10:D19"/>
    <mergeCell ref="A20:D22"/>
    <mergeCell ref="A41:D42"/>
    <mergeCell ref="A23:D25"/>
    <mergeCell ref="A35:D37"/>
    <mergeCell ref="A38:D40"/>
    <mergeCell ref="E14:AT14"/>
    <mergeCell ref="A90:CU93"/>
    <mergeCell ref="A95:CU98"/>
    <mergeCell ref="R86:S86"/>
    <mergeCell ref="T86:V86"/>
    <mergeCell ref="N82:AE82"/>
    <mergeCell ref="AG82:AS82"/>
    <mergeCell ref="AU82:BU82"/>
    <mergeCell ref="N83:AE83"/>
    <mergeCell ref="AU51:AY51"/>
    <mergeCell ref="AZ51:BD51"/>
    <mergeCell ref="BE51:BM51"/>
    <mergeCell ref="CA23:CG25"/>
    <mergeCell ref="CA35:CG37"/>
    <mergeCell ref="BT23:BZ25"/>
    <mergeCell ref="A72:D73"/>
    <mergeCell ref="A44:D45"/>
    <mergeCell ref="A1:CU1"/>
    <mergeCell ref="E12:AT12"/>
    <mergeCell ref="E13:AT13"/>
    <mergeCell ref="AZ7:BD7"/>
    <mergeCell ref="BE5:BM5"/>
    <mergeCell ref="BE6:BM6"/>
    <mergeCell ref="E9:AT9"/>
    <mergeCell ref="AU7:AY7"/>
    <mergeCell ref="CO6:CU6"/>
    <mergeCell ref="BT6:BZ6"/>
    <mergeCell ref="CA6:CG6"/>
    <mergeCell ref="CH6:CN6"/>
    <mergeCell ref="BE7:BM7"/>
    <mergeCell ref="BE8:BM8"/>
    <mergeCell ref="BT7:BZ7"/>
    <mergeCell ref="CA7:CG7"/>
    <mergeCell ref="BT10:BZ19"/>
    <mergeCell ref="CA10:CG19"/>
    <mergeCell ref="BT9:BZ9"/>
    <mergeCell ref="CA9:CG9"/>
    <mergeCell ref="E7:AT7"/>
    <mergeCell ref="A7:D7"/>
    <mergeCell ref="A8:D8"/>
    <mergeCell ref="E8:AT8"/>
    <mergeCell ref="A51:D51"/>
    <mergeCell ref="E51:AT51"/>
    <mergeCell ref="E27:AT27"/>
    <mergeCell ref="E15:AT15"/>
    <mergeCell ref="E16:AT16"/>
    <mergeCell ref="BE9:BM9"/>
    <mergeCell ref="E45:AT45"/>
    <mergeCell ref="E48:AT48"/>
    <mergeCell ref="A50:D50"/>
    <mergeCell ref="AU28:AY29"/>
    <mergeCell ref="AZ28:BD29"/>
    <mergeCell ref="AZ50:BD50"/>
    <mergeCell ref="E50:AT50"/>
    <mergeCell ref="A28:D29"/>
    <mergeCell ref="A26:D27"/>
    <mergeCell ref="BE26:BM27"/>
    <mergeCell ref="BE28:BM29"/>
    <mergeCell ref="E29:AT29"/>
    <mergeCell ref="E30:AT30"/>
    <mergeCell ref="AU30:AY30"/>
    <mergeCell ref="BE30:BM30"/>
    <mergeCell ref="AU43:AY43"/>
    <mergeCell ref="AZ43:BD43"/>
    <mergeCell ref="AZ23:BD25"/>
    <mergeCell ref="CA52:CG53"/>
    <mergeCell ref="CH52:CN53"/>
    <mergeCell ref="CO52:CU53"/>
    <mergeCell ref="CA51:CG51"/>
    <mergeCell ref="CH51:CN51"/>
    <mergeCell ref="BT48:BZ49"/>
    <mergeCell ref="CA48:CG49"/>
    <mergeCell ref="CH48:CN49"/>
    <mergeCell ref="CO48:CU49"/>
    <mergeCell ref="CO41:CU42"/>
    <mergeCell ref="CO43:CU43"/>
    <mergeCell ref="CA44:CG45"/>
    <mergeCell ref="CH44:CN45"/>
    <mergeCell ref="BT46:BZ47"/>
    <mergeCell ref="BT28:BZ29"/>
    <mergeCell ref="CA28:CG29"/>
    <mergeCell ref="CO28:CU29"/>
    <mergeCell ref="BT34:BZ34"/>
    <mergeCell ref="CA34:CG34"/>
    <mergeCell ref="CH34:CN34"/>
    <mergeCell ref="CO34:CU34"/>
    <mergeCell ref="CA30:CG30"/>
    <mergeCell ref="CH30:CN30"/>
    <mergeCell ref="CO30:CU30"/>
    <mergeCell ref="CA31:CG32"/>
    <mergeCell ref="CH31:CN32"/>
    <mergeCell ref="CO31:CU32"/>
    <mergeCell ref="CH35:CN37"/>
    <mergeCell ref="BT38:BZ40"/>
    <mergeCell ref="CA38:CG40"/>
    <mergeCell ref="BE10:BM19"/>
    <mergeCell ref="BE20:BM22"/>
    <mergeCell ref="BN10:BS19"/>
    <mergeCell ref="AZ10:BD19"/>
    <mergeCell ref="CA33:CG33"/>
    <mergeCell ref="E55:AT55"/>
    <mergeCell ref="AU55:AY56"/>
    <mergeCell ref="AZ55:BD56"/>
    <mergeCell ref="BE55:BM56"/>
    <mergeCell ref="E56:AT56"/>
    <mergeCell ref="BN43:BS43"/>
    <mergeCell ref="BN35:BS37"/>
    <mergeCell ref="BN38:BS40"/>
    <mergeCell ref="BN41:BS42"/>
    <mergeCell ref="CA54:CG54"/>
    <mergeCell ref="CA41:CG42"/>
    <mergeCell ref="BT51:BZ51"/>
    <mergeCell ref="BN44:BS45"/>
    <mergeCell ref="BN46:BS47"/>
    <mergeCell ref="BT54:BZ54"/>
    <mergeCell ref="BN50:BS50"/>
    <mergeCell ref="BN51:BS51"/>
    <mergeCell ref="BN52:BS53"/>
    <mergeCell ref="BE44:BM45"/>
    <mergeCell ref="BN5:BS5"/>
    <mergeCell ref="BN6:BS6"/>
    <mergeCell ref="BN7:BS7"/>
    <mergeCell ref="BN8:BS8"/>
    <mergeCell ref="BN20:BS22"/>
    <mergeCell ref="BN23:BS25"/>
    <mergeCell ref="BN26:BS27"/>
    <mergeCell ref="BN28:BS29"/>
    <mergeCell ref="BN30:BS30"/>
    <mergeCell ref="CA57:CG57"/>
    <mergeCell ref="CA69:CG71"/>
    <mergeCell ref="BT69:BZ71"/>
    <mergeCell ref="BN69:BS71"/>
    <mergeCell ref="BN54:BS54"/>
    <mergeCell ref="BE31:BM32"/>
    <mergeCell ref="BN31:BS32"/>
    <mergeCell ref="BT31:BZ32"/>
    <mergeCell ref="AU33:AY33"/>
    <mergeCell ref="AZ33:BD33"/>
    <mergeCell ref="BE33:BM33"/>
    <mergeCell ref="BN33:BS33"/>
    <mergeCell ref="AU57:AY57"/>
    <mergeCell ref="AZ57:BD57"/>
    <mergeCell ref="BE57:BM57"/>
    <mergeCell ref="AU54:AY54"/>
    <mergeCell ref="AZ54:BD54"/>
    <mergeCell ref="BT43:BZ43"/>
    <mergeCell ref="CA43:CG43"/>
    <mergeCell ref="BE41:BM42"/>
    <mergeCell ref="BE46:BM47"/>
    <mergeCell ref="BE50:BM50"/>
    <mergeCell ref="AU50:AY50"/>
    <mergeCell ref="AU61:AY61"/>
    <mergeCell ref="CA62:CG62"/>
    <mergeCell ref="CA58:CG58"/>
    <mergeCell ref="CA59:CG60"/>
    <mergeCell ref="CA61:CG61"/>
    <mergeCell ref="BT58:BZ58"/>
    <mergeCell ref="BN58:BS58"/>
    <mergeCell ref="BN62:BS62"/>
    <mergeCell ref="AU58:AY58"/>
    <mergeCell ref="AZ62:BD62"/>
    <mergeCell ref="BT62:BZ62"/>
    <mergeCell ref="AZ61:BD61"/>
    <mergeCell ref="AZ58:BD58"/>
    <mergeCell ref="AZ59:BD60"/>
    <mergeCell ref="AU59:AY60"/>
    <mergeCell ref="CA55:CG56"/>
    <mergeCell ref="BN57:BS57"/>
    <mergeCell ref="BT50:BZ50"/>
    <mergeCell ref="CA50:CG50"/>
    <mergeCell ref="CH57:CN57"/>
    <mergeCell ref="CO57:CU57"/>
    <mergeCell ref="A65:D66"/>
    <mergeCell ref="E65:AT65"/>
    <mergeCell ref="AU65:AY66"/>
    <mergeCell ref="AZ65:BD66"/>
    <mergeCell ref="BE65:BM66"/>
    <mergeCell ref="BN65:BS66"/>
    <mergeCell ref="BT65:BZ66"/>
    <mergeCell ref="CA65:CG66"/>
    <mergeCell ref="CH65:CN66"/>
    <mergeCell ref="CO65:CU66"/>
    <mergeCell ref="E66:AT66"/>
    <mergeCell ref="A61:D61"/>
    <mergeCell ref="A58:D58"/>
    <mergeCell ref="A59:D60"/>
    <mergeCell ref="A62:D62"/>
    <mergeCell ref="BN59:BS60"/>
    <mergeCell ref="BN61:BS61"/>
    <mergeCell ref="BE62:BM62"/>
    <mergeCell ref="CA77:CG78"/>
    <mergeCell ref="CH77:CN78"/>
    <mergeCell ref="CO77:CU78"/>
    <mergeCell ref="E78:AT78"/>
    <mergeCell ref="A79:D79"/>
    <mergeCell ref="E79:AT79"/>
    <mergeCell ref="AU79:AY79"/>
    <mergeCell ref="AZ79:BD79"/>
    <mergeCell ref="E24:AT24"/>
    <mergeCell ref="CH79:CN79"/>
    <mergeCell ref="CO79:CU79"/>
    <mergeCell ref="AU67:AY67"/>
    <mergeCell ref="AZ67:BD67"/>
    <mergeCell ref="BE67:BM67"/>
    <mergeCell ref="BN67:BS67"/>
    <mergeCell ref="BT67:BZ67"/>
    <mergeCell ref="CA67:CG67"/>
    <mergeCell ref="CH67:CN67"/>
    <mergeCell ref="CO67:CU67"/>
    <mergeCell ref="E70:AT70"/>
    <mergeCell ref="BT68:BZ68"/>
    <mergeCell ref="AZ68:BD68"/>
    <mergeCell ref="BN68:BS68"/>
    <mergeCell ref="BE68:BM68"/>
    <mergeCell ref="CA79:CG79"/>
    <mergeCell ref="A88:CU89"/>
    <mergeCell ref="N85:AE85"/>
    <mergeCell ref="AG85:AS85"/>
    <mergeCell ref="AU85:BU85"/>
    <mergeCell ref="B86:D86"/>
    <mergeCell ref="G86:Q86"/>
    <mergeCell ref="AU83:BU83"/>
    <mergeCell ref="AG83:AS83"/>
    <mergeCell ref="BN48:BS49"/>
    <mergeCell ref="AU48:AY49"/>
    <mergeCell ref="N84:AE84"/>
    <mergeCell ref="AG84:AS84"/>
    <mergeCell ref="AU84:BU84"/>
    <mergeCell ref="BE79:BM79"/>
    <mergeCell ref="BN79:BS79"/>
    <mergeCell ref="BT79:BZ79"/>
    <mergeCell ref="AU77:AY78"/>
    <mergeCell ref="AZ77:BD78"/>
    <mergeCell ref="BE77:BM78"/>
    <mergeCell ref="BN77:BS78"/>
    <mergeCell ref="BT77:BZ78"/>
    <mergeCell ref="BT52:BZ53"/>
    <mergeCell ref="BN55:BS56"/>
    <mergeCell ref="BT55:BZ56"/>
    <mergeCell ref="BT57:BZ57"/>
    <mergeCell ref="E57:AT57"/>
    <mergeCell ref="E76:AT76"/>
  </mergeCells>
  <phoneticPr fontId="0" type="noConversion"/>
  <pageMargins left="0.39370078740157483" right="0.39370078740157483" top="0.78740157480314965" bottom="0.39370078740157483" header="0.27559055118110237" footer="0.27559055118110237"/>
  <pageSetup paperSize="9" scale="90" orientation="landscape" r:id="rId1"/>
  <headerFooter alignWithMargins="0">
    <oddHeader>&amp;L&amp;"Arial,обычный"&amp;6Подготовлено с использованием системы ГАРАНТ</oddHeader>
  </headerFooter>
  <rowBreaks count="2" manualBreakCount="2">
    <brk id="34"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koksharova</dc:creator>
  <cp:lastModifiedBy>Пользователь Windows</cp:lastModifiedBy>
  <cp:lastPrinted>2022-12-21T01:01:17Z</cp:lastPrinted>
  <dcterms:created xsi:type="dcterms:W3CDTF">2004-09-19T06:34:55Z</dcterms:created>
  <dcterms:modified xsi:type="dcterms:W3CDTF">2023-08-03T03:41:59Z</dcterms:modified>
</cp:coreProperties>
</file>